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ccira-my.sharepoint.com/personal/la_clowez_grandest_cci_fr/Documents/Documents/07-CCI MARNE ARDENNES/Travaux les Mesneux/01-DCE/V2/"/>
    </mc:Choice>
  </mc:AlternateContent>
  <xr:revisionPtr revIDLastSave="1132" documentId="8_{A4866A4F-4011-4363-90C6-2B60C00A7056}" xr6:coauthVersionLast="47" xr6:coauthVersionMax="47" xr10:uidLastSave="{2CA6B1B0-6FCE-41A5-91F1-93609F0380E5}"/>
  <bookViews>
    <workbookView xWindow="28680" yWindow="-120" windowWidth="29040" windowHeight="15720" xr2:uid="{B43C34FB-AA79-478D-9E9D-A03AC7DDFFA6}"/>
  </bookViews>
  <sheets>
    <sheet name="Lot 3 - DQE Valorisé" sheetId="1" r:id="rId1"/>
    <sheet name="Lot 3 -BPU" sheetId="2" r:id="rId2"/>
  </sheets>
  <externalReferences>
    <externalReference r:id="rId3"/>
  </externalReferences>
  <definedNames>
    <definedName name="_xlnm.Print_Area" localSheetId="0">'Lot 3 - DQE Valorisé'!$A$1:$H$121</definedName>
    <definedName name="_xlnm.Print_Area" localSheetId="1">'Lot 3 -BPU'!$A$1:$E$200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2" l="1"/>
  <c r="G107" i="1"/>
  <c r="G106" i="1"/>
  <c r="G102" i="1" l="1"/>
  <c r="E185" i="2" l="1"/>
  <c r="D185" i="2"/>
  <c r="E182" i="2"/>
  <c r="D182" i="2"/>
  <c r="D86" i="2"/>
  <c r="D89" i="2"/>
  <c r="E89" i="2"/>
  <c r="B87" i="2"/>
  <c r="A87" i="2"/>
  <c r="E86" i="2"/>
  <c r="B183" i="2"/>
  <c r="A183" i="2"/>
  <c r="B180" i="2"/>
  <c r="A180" i="2"/>
  <c r="B178" i="2"/>
  <c r="A178" i="2"/>
  <c r="B153" i="2"/>
  <c r="B154" i="2"/>
  <c r="B157" i="2"/>
  <c r="B161" i="2"/>
  <c r="B162" i="2"/>
  <c r="B150" i="2" l="1"/>
  <c r="E175" i="2"/>
  <c r="D175" i="2"/>
  <c r="B173" i="2"/>
  <c r="A173" i="2"/>
  <c r="E172" i="2"/>
  <c r="D172" i="2"/>
  <c r="B170" i="2"/>
  <c r="A170" i="2"/>
  <c r="E169" i="2"/>
  <c r="B167" i="2"/>
  <c r="A167" i="2"/>
  <c r="B166" i="2"/>
  <c r="A166" i="2"/>
  <c r="E164" i="2"/>
  <c r="D164" i="2"/>
  <c r="A162" i="2"/>
  <c r="A161" i="2"/>
  <c r="E159" i="2"/>
  <c r="D159" i="2"/>
  <c r="A157" i="2"/>
  <c r="E156" i="2"/>
  <c r="D156" i="2"/>
  <c r="A154" i="2"/>
  <c r="E152" i="2"/>
  <c r="D152" i="2"/>
  <c r="E149" i="2"/>
  <c r="D149" i="2"/>
  <c r="A150" i="2"/>
  <c r="B147" i="2"/>
  <c r="A147" i="2"/>
  <c r="B146" i="2"/>
  <c r="B145" i="2"/>
  <c r="A145" i="2"/>
  <c r="E143" i="2"/>
  <c r="D143" i="2"/>
  <c r="B142" i="2"/>
  <c r="A142" i="2"/>
  <c r="E141" i="2"/>
  <c r="D141" i="2"/>
  <c r="B140" i="2"/>
  <c r="A140" i="2"/>
  <c r="E139" i="2"/>
  <c r="D139" i="2"/>
  <c r="B138" i="2"/>
  <c r="A138" i="2"/>
  <c r="E137" i="2"/>
  <c r="D137" i="2"/>
  <c r="B136" i="2"/>
  <c r="A136" i="2"/>
  <c r="E135" i="2"/>
  <c r="D135" i="2"/>
  <c r="B134" i="2"/>
  <c r="A134" i="2"/>
  <c r="E133" i="2"/>
  <c r="D133" i="2"/>
  <c r="B132" i="2"/>
  <c r="A132" i="2"/>
  <c r="E131" i="2"/>
  <c r="D131" i="2"/>
  <c r="B130" i="2"/>
  <c r="A130" i="2"/>
  <c r="E129" i="2"/>
  <c r="D129" i="2"/>
  <c r="B128" i="2"/>
  <c r="A128" i="2"/>
  <c r="E127" i="2"/>
  <c r="D127" i="2"/>
  <c r="B126" i="2"/>
  <c r="A126" i="2"/>
  <c r="B125" i="2"/>
  <c r="E124" i="2"/>
  <c r="D124" i="2"/>
  <c r="B123" i="2"/>
  <c r="A123" i="2"/>
  <c r="E122" i="2"/>
  <c r="D122" i="2"/>
  <c r="B121" i="2"/>
  <c r="A121" i="2"/>
  <c r="E120" i="2"/>
  <c r="D120" i="2"/>
  <c r="B119" i="2"/>
  <c r="A119" i="2"/>
  <c r="B118" i="2"/>
  <c r="B117" i="2"/>
  <c r="E115" i="2"/>
  <c r="D115" i="2"/>
  <c r="B114" i="2"/>
  <c r="A114" i="2"/>
  <c r="E113" i="2"/>
  <c r="D113" i="2"/>
  <c r="B112" i="2"/>
  <c r="A112" i="2"/>
  <c r="E111" i="2"/>
  <c r="D111" i="2"/>
  <c r="B110" i="2"/>
  <c r="A110" i="2"/>
  <c r="E109" i="2"/>
  <c r="D109" i="2"/>
  <c r="B108" i="2"/>
  <c r="A108" i="2"/>
  <c r="E107" i="2"/>
  <c r="D107" i="2"/>
  <c r="B106" i="2"/>
  <c r="A106" i="2"/>
  <c r="E105" i="2"/>
  <c r="D105" i="2"/>
  <c r="B104" i="2"/>
  <c r="A104" i="2"/>
  <c r="E103" i="2"/>
  <c r="D103" i="2"/>
  <c r="B102" i="2"/>
  <c r="A102" i="2"/>
  <c r="B101" i="2"/>
  <c r="E100" i="2"/>
  <c r="D100" i="2"/>
  <c r="B99" i="2"/>
  <c r="A99" i="2"/>
  <c r="E98" i="2"/>
  <c r="D98" i="2"/>
  <c r="B97" i="2"/>
  <c r="A97" i="2"/>
  <c r="B96" i="2"/>
  <c r="E95" i="2"/>
  <c r="D95" i="2"/>
  <c r="B94" i="2"/>
  <c r="A94" i="2"/>
  <c r="B93" i="2"/>
  <c r="B92" i="2"/>
  <c r="B90" i="2"/>
  <c r="A90" i="2"/>
  <c r="A84" i="2"/>
  <c r="E83" i="2"/>
  <c r="B84" i="2"/>
  <c r="D83" i="2"/>
  <c r="B81" i="2"/>
  <c r="A81" i="2"/>
  <c r="E80" i="2"/>
  <c r="D80" i="2"/>
  <c r="B78" i="2"/>
  <c r="A78" i="2"/>
  <c r="E77" i="2"/>
  <c r="D77" i="2"/>
  <c r="B75" i="2"/>
  <c r="A75" i="2"/>
  <c r="B74" i="2"/>
  <c r="D63" i="2"/>
  <c r="D60" i="2"/>
  <c r="A61" i="2"/>
  <c r="B58" i="2"/>
  <c r="A58" i="2"/>
  <c r="B57" i="2"/>
  <c r="B56" i="2"/>
  <c r="A56" i="2"/>
  <c r="D39" i="2"/>
  <c r="E33" i="2"/>
  <c r="A31" i="2"/>
  <c r="B31" i="2"/>
  <c r="E30" i="2"/>
  <c r="B28" i="2"/>
  <c r="A28" i="2"/>
  <c r="E27" i="2"/>
  <c r="B25" i="2"/>
  <c r="A25" i="2"/>
  <c r="A24" i="2"/>
  <c r="G90" i="1"/>
  <c r="G89" i="1"/>
  <c r="G88" i="1"/>
  <c r="G87" i="1"/>
  <c r="G86" i="1"/>
  <c r="G85" i="1"/>
  <c r="G84" i="1"/>
  <c r="G83" i="1"/>
  <c r="G82" i="1"/>
  <c r="G79" i="1"/>
  <c r="G78" i="1"/>
  <c r="G77" i="1"/>
  <c r="E56" i="1"/>
  <c r="E57" i="1" s="1"/>
  <c r="G57" i="1" s="1"/>
  <c r="G55" i="1"/>
  <c r="E54" i="1"/>
  <c r="G54" i="1" s="1"/>
  <c r="G53" i="1"/>
  <c r="G56" i="1" l="1"/>
  <c r="E73" i="2" l="1"/>
  <c r="D73" i="2"/>
  <c r="B71" i="2"/>
  <c r="A71" i="2"/>
  <c r="E70" i="2"/>
  <c r="D70" i="2"/>
  <c r="B68" i="2"/>
  <c r="A68" i="2"/>
  <c r="E67" i="2"/>
  <c r="D67" i="2"/>
  <c r="B65" i="2"/>
  <c r="A65" i="2"/>
  <c r="E63" i="2"/>
  <c r="D52" i="2" l="1"/>
  <c r="D49" i="2"/>
  <c r="E60" i="2"/>
  <c r="B54" i="2"/>
  <c r="A54" i="2"/>
  <c r="G112" i="1"/>
  <c r="G111" i="1"/>
  <c r="G99" i="1"/>
  <c r="G98" i="1"/>
  <c r="G95" i="1"/>
  <c r="G73" i="1"/>
  <c r="G72" i="1"/>
  <c r="G71" i="1"/>
  <c r="G70" i="1"/>
  <c r="G69" i="1"/>
  <c r="G68" i="1"/>
  <c r="G67" i="1"/>
  <c r="G65" i="1"/>
  <c r="G64" i="1"/>
  <c r="G62" i="1"/>
  <c r="E49" i="1"/>
  <c r="E50" i="1" s="1"/>
  <c r="G50" i="1" s="1"/>
  <c r="G48" i="1"/>
  <c r="G47" i="1"/>
  <c r="G46" i="1"/>
  <c r="G105" i="1" l="1"/>
  <c r="G94" i="1"/>
  <c r="G49" i="1"/>
  <c r="G117" i="1" l="1"/>
  <c r="D44" i="2" l="1"/>
  <c r="D33" i="2"/>
  <c r="D30" i="2"/>
  <c r="G40" i="1" l="1"/>
  <c r="E52" i="2" s="1"/>
  <c r="G39" i="1"/>
  <c r="E49" i="2" s="1"/>
  <c r="G35" i="1"/>
  <c r="E44" i="2" s="1"/>
  <c r="G31" i="1"/>
  <c r="E39" i="2" s="1"/>
  <c r="G27" i="1"/>
  <c r="G26" i="1"/>
  <c r="G25" i="1"/>
  <c r="G118" i="1" l="1"/>
  <c r="G119" i="1" s="1"/>
</calcChain>
</file>

<file path=xl/sharedStrings.xml><?xml version="1.0" encoding="utf-8"?>
<sst xmlns="http://schemas.openxmlformats.org/spreadsheetml/2006/main" count="357" uniqueCount="188">
  <si>
    <t>N°</t>
  </si>
  <si>
    <t>Description</t>
  </si>
  <si>
    <t>U</t>
  </si>
  <si>
    <t>Q</t>
  </si>
  <si>
    <t>PU</t>
  </si>
  <si>
    <t>Montant</t>
  </si>
  <si>
    <t xml:space="preserve">POSTES GENERAUX </t>
  </si>
  <si>
    <t>1.1</t>
  </si>
  <si>
    <t>TRAVAUX PREPARATOIRES</t>
  </si>
  <si>
    <t>1.1.1</t>
  </si>
  <si>
    <t>Préparation de chantier</t>
  </si>
  <si>
    <t>Ft</t>
  </si>
  <si>
    <t>1.1.2</t>
  </si>
  <si>
    <t>Etudes, plans &amp; documents d'exécution</t>
  </si>
  <si>
    <t>1.1.3</t>
  </si>
  <si>
    <t>Plan d'assurance qualité</t>
  </si>
  <si>
    <t>1.2</t>
  </si>
  <si>
    <t>INSTALLATION de CHANTIER</t>
  </si>
  <si>
    <t>1.2.1</t>
  </si>
  <si>
    <t>Installation de chantier</t>
  </si>
  <si>
    <t>u</t>
  </si>
  <si>
    <t>1.3</t>
  </si>
  <si>
    <t>TRAVAUX PREALABLES</t>
  </si>
  <si>
    <t>1.3.1</t>
  </si>
  <si>
    <t>1.3.4</t>
  </si>
  <si>
    <t>Implantation &amp; piquetage des ouvrages</t>
  </si>
  <si>
    <t>1.4</t>
  </si>
  <si>
    <t>RECOLLEMENTS</t>
  </si>
  <si>
    <t>Levés, situation, plan de récollement des ouvrages</t>
  </si>
  <si>
    <t>Dossier des ouvrages exécutés</t>
  </si>
  <si>
    <t>2.1.2</t>
  </si>
  <si>
    <t>2.3.1</t>
  </si>
  <si>
    <t xml:space="preserve">
Ce prix au rémunère toute matérialisation planimétrique ou altimétrique de points caractéristiques nécessaires à la réalisation des travaux :
- axe de voirie ou chaussée
-  tous les points d’emprises (voiries et parcelles) caractéristiques
-  les ouvrages divers.
-  limites d'emprise
Si des implantations ou bornages préalables sont réalisés par un géomètre-expert, ces points devront être préservés. En cas de destruction, ils seront remis en place par un géomètre-expert, à la charge de l'entreprise.
</t>
  </si>
  <si>
    <t xml:space="preserve">
Ce prix rémunère  : 
le levé des ouvrages en cours de réalisation pour justification des métré et des situation ainsi que l'établissement des plans de récolement des ouvrages réalisé, conformément aux prescriptions de Reims Métropole et au normes en vigueur, sur fonds de plans informatique comprenant :
• Les terrassements
• Le plan général des réseaux et de la voirie,
• Les plans de détails, par rue ou tronçon, sur lesquels doivent figurer, les caractéristiques des réseaux (type, section, nature, classe), les pièces spéciales, les NGS, etc.
•  Le relevé des bordures, des revêtements,
•  Les coupes type de voirie,
• L'ensembles des ouvrages réalisés
• L'ensemble des matéraiux mis en oeuvre
</t>
  </si>
  <si>
    <t xml:space="preserve">
Ce prix rémunère  : 
L'établissement du dossier des ouvrages exécutés conformément aux prescriptions du CCTP
Et comprend notament :
• tous les plans de récollement des ouvrages exécutés
• les notes de calculs
• les notices de fonctionnement des installation
• les schémas de principe
• les notices descriptives du matériel
•  les fiches techniques des matériaux
•  les PV d'essai et d'analyse
• les contrôles
</t>
  </si>
  <si>
    <t>2.1</t>
  </si>
  <si>
    <t>2.3</t>
  </si>
  <si>
    <t>Nom, prénom et qualité</t>
  </si>
  <si>
    <t xml:space="preserve">du signataire (*) : </t>
  </si>
  <si>
    <t xml:space="preserve">Lieu et date de signature: </t>
  </si>
  <si>
    <t>Signature</t>
  </si>
  <si>
    <t>+ CACHET DE LA SOCIETE</t>
  </si>
  <si>
    <t xml:space="preserve">Ce prix rémunère : 
la réalisation des plans et études d'exécution de l'ensemble des ouvrages et approbation par le maître d'oeuvre.
Ces études et les plans comprennent au minimum :
• L’analyse du projet et sa critique éventuel
• Les notes de calculs des ouvrages
• La réalisation du plan de masse des ouvrages
• La réalisation des plans de détails
• La reprise autant de fois que nécessaire suivant instruction du maître d’oeuvre
</t>
  </si>
  <si>
    <t xml:space="preserve">FORFAIT: </t>
  </si>
  <si>
    <t>1.4.1</t>
  </si>
  <si>
    <t>1.4.2</t>
  </si>
  <si>
    <t>UNITE</t>
  </si>
  <si>
    <t>H.T.</t>
  </si>
  <si>
    <t>T.T.C.</t>
  </si>
  <si>
    <t>m²</t>
  </si>
  <si>
    <t>Garantie de reprise pendant 1 année</t>
  </si>
  <si>
    <t>Arbres</t>
  </si>
  <si>
    <t>LE FORFAIT</t>
  </si>
  <si>
    <t>Ce prix rémunère la garanti de reprise d'une durée d'un an à compter de la réception des travaux
Il comprend :
- Le suivi de l'état saniatire des végétaux plantés (arbres, arbustes, semi, ect…)
- Les arrosages nécessaires à la bonne reprise 
- Les apports ponctuels d'amendements ou de fertilisants, 
- Le remplacement à l'identique, à la charge de l'entreprise, des végétaux morts, dépérissants ou mal repris durant cette période,</t>
  </si>
  <si>
    <t>*</t>
  </si>
  <si>
    <t>F</t>
  </si>
  <si>
    <t>Terrassement de fouilles d'arbres yc évacuation</t>
  </si>
  <si>
    <t>m3</t>
  </si>
  <si>
    <t>Préparation du sol</t>
  </si>
  <si>
    <t>Fourniture et mise en oeuvre d'engrais</t>
  </si>
  <si>
    <t>Fourniture et mise en oeuvre d'amendements</t>
  </si>
  <si>
    <t>Entre bord de chaussée et noue (4 plants / m²)</t>
  </si>
  <si>
    <t>Geranium cantabrigiense 'Biokovo' - Godet</t>
  </si>
  <si>
    <t>Talus et fond de noue (4 plants / m²)</t>
  </si>
  <si>
    <t>Carex grayii - Godet</t>
  </si>
  <si>
    <t>Carex pendula - Godet</t>
  </si>
  <si>
    <t>Arbres dans la noue</t>
  </si>
  <si>
    <t>Acer campestre - Baliveau 200/250</t>
  </si>
  <si>
    <t>Amélanchier canadensis 5/7 br H: 200/250</t>
  </si>
  <si>
    <t>Fagus sylvatica baliveau 200/250</t>
  </si>
  <si>
    <t>Fraxinus excelsior baliveau 200/250</t>
  </si>
  <si>
    <t>Prunus avium -  baliveau 200/250</t>
  </si>
  <si>
    <t>Prunus mahaleb - baliveau 200/250</t>
  </si>
  <si>
    <t>Robinia pseudoacacia - Baliveau 200/250</t>
  </si>
  <si>
    <t>Plantation d'arbres tige - arbres forme naturelle - arbres cépées</t>
  </si>
  <si>
    <t>Espace vert entre trottoir et voirie</t>
  </si>
  <si>
    <t>Cornus alba 'Elegantissima ' 40/60 - C 3/4L</t>
  </si>
  <si>
    <t>Ligustrum lucidum 40/60 - C 4/5L</t>
  </si>
  <si>
    <t>Viburnum lantana 40/60 - C 3/4L</t>
  </si>
  <si>
    <t>Acer campestre - Tige 14/16 - Motte</t>
  </si>
  <si>
    <t>Fagus sylvatica - Tige 14/16 - Motte</t>
  </si>
  <si>
    <t>Fraxinus excelsior - Tige 16/18 - Motte</t>
  </si>
  <si>
    <t>Prunus avium - Tige - 10/12</t>
  </si>
  <si>
    <t>Prunus padus -Tige - 10/12</t>
  </si>
  <si>
    <t>Prunus spinosa   baliveau 200/250</t>
  </si>
  <si>
    <t>Robinia pseudoacacia - Tige 10/12 - Motte</t>
  </si>
  <si>
    <t>Sorbus aria - Tige 10/12 - Motte</t>
  </si>
  <si>
    <t>Fourniture et pose de tuteurs doubles</t>
  </si>
  <si>
    <t>Fourniture et mise en œuvre de paillage</t>
  </si>
  <si>
    <t>2.2</t>
  </si>
  <si>
    <t>2.4</t>
  </si>
  <si>
    <t>2.5</t>
  </si>
  <si>
    <t>4.1</t>
  </si>
  <si>
    <t>4.2</t>
  </si>
  <si>
    <t>2.1.1</t>
  </si>
  <si>
    <t>2.1.3</t>
  </si>
  <si>
    <t>2.1.4</t>
  </si>
  <si>
    <t>2.1.5</t>
  </si>
  <si>
    <t>2.1.6</t>
  </si>
  <si>
    <t>2.1.7</t>
  </si>
  <si>
    <t>2.1.8</t>
  </si>
  <si>
    <t>2.1.9</t>
  </si>
  <si>
    <t>2.1.10</t>
  </si>
  <si>
    <t>Reprise et mise en œuvre de terre végétale du site pour la fosse  de plantation des arbres y compris fourniture de l'analyse de la TV et corrections en amendemants selon résultat de l'analyse</t>
  </si>
  <si>
    <t xml:space="preserve">TERRASSEMENT </t>
  </si>
  <si>
    <t>FOURNITURE DES VEGETAUX</t>
  </si>
  <si>
    <t>Noue</t>
  </si>
  <si>
    <t xml:space="preserve">VOIRIE PRINCIPALE </t>
  </si>
  <si>
    <t>2.2.1</t>
  </si>
  <si>
    <t>2.2.2</t>
  </si>
  <si>
    <t>2.2.3</t>
  </si>
  <si>
    <t>2.2.4</t>
  </si>
  <si>
    <t>2.2.5</t>
  </si>
  <si>
    <t>2.2.6</t>
  </si>
  <si>
    <t>2.2.7</t>
  </si>
  <si>
    <t>2.2.8</t>
  </si>
  <si>
    <t>2.2.9</t>
  </si>
  <si>
    <t>2.2.10</t>
  </si>
  <si>
    <t>Haies (2u/m²)</t>
  </si>
  <si>
    <t>2.2.12</t>
  </si>
  <si>
    <t>2.2.13</t>
  </si>
  <si>
    <t>2.2.14</t>
  </si>
  <si>
    <t>2.2.15</t>
  </si>
  <si>
    <t>2.2.16</t>
  </si>
  <si>
    <t>2.2.17</t>
  </si>
  <si>
    <t>2.2.18</t>
  </si>
  <si>
    <t>2.2.19</t>
  </si>
  <si>
    <t>2.2.20</t>
  </si>
  <si>
    <t>2.2.21</t>
  </si>
  <si>
    <t>2.2.22</t>
  </si>
  <si>
    <t>2.2.23</t>
  </si>
  <si>
    <t>PLANTATIONS</t>
  </si>
  <si>
    <t>TRAVAUX ANNEXES</t>
  </si>
  <si>
    <t>Fourniture et pose de filet anti rongeurs</t>
  </si>
  <si>
    <t>2.4.1</t>
  </si>
  <si>
    <t>2.5.1</t>
  </si>
  <si>
    <t>2.5.2</t>
  </si>
  <si>
    <t>2.5.3</t>
  </si>
  <si>
    <t>M²</t>
  </si>
  <si>
    <t>FORFAIT</t>
  </si>
  <si>
    <t>METRE CUBE</t>
  </si>
  <si>
    <t>METRE CARRE</t>
  </si>
  <si>
    <t>ENSEMENCEMENT</t>
  </si>
  <si>
    <t xml:space="preserve">
Ce prix rémunére à l'unité la fouyrniture et la mise en œuvre d'engrais organique sur les surface plantées à raison de 5Kg/m² pour les arbres ainsi que les arbustes.
</t>
  </si>
  <si>
    <t>2.3.2</t>
  </si>
  <si>
    <t>2.3.3</t>
  </si>
  <si>
    <t>2.3.4</t>
  </si>
  <si>
    <t xml:space="preserve">
Ce prix rémunère au mètre carré :
- La fourniture et la mise en œuvre d’un B.R.F. (végétaux ligneux broyés sur place ou importés à raison d’une hauteur de 5 à 7cm/m²),
- Le réglage grosso modo du paillage,
- La main d’œuvre qualifiée et tout le matériel ou fournitures connexes nécessaires.
- Et y compris toutes sujétions.
</t>
  </si>
  <si>
    <t xml:space="preserve">
Filet de protection en polyéthylène traité protection UV, avec une maille carrée ou losange de 5 à 8mm maximum. Ce matériau sera soumis à l’agrément du maître d’œuvre.
</t>
  </si>
  <si>
    <t xml:space="preserve">
Ce prix rémunère à l’unité :
- La fourniture et la pose d'un tuteur par arbre de ø 10 cm hauteur 3m en châtaigner écorcé et épointé, naturellement classe 3, sans traitement d’imprégnation,
- La fourniture et la pose de colliers d’attaches garantissant le maintien de l’arbre sans le blesser, en amidon de maïs biodégradable ou bande en fibres de jute 100% naturelle et biodégradable,
- La main d’œuvre qualifiée et tout le matériel ou fournitures connexes nécessaires.
</t>
  </si>
  <si>
    <t xml:space="preserve">GARANTIE REPRISES &amp; ENTRETIEN </t>
  </si>
  <si>
    <t xml:space="preserve">
Ce prix rémunère au forfait pendant trois ans l'entretien et le confortement des espaces plantés et/ou ensemencés. Il comprend notament :
- L’entretien des espaces plantés et engazonnés, tontes, tailles d'entretien jusqu'à la fin de la période de reprise des végétaux selon les prescriptions du CCTP.
- La main d’œuvre qualifiée et tout le matériel ou fournitures connexes nécessaires.
</t>
  </si>
  <si>
    <t>Entretien &amp; Confortement pendant 3 années</t>
  </si>
  <si>
    <t xml:space="preserve">Pour l'ensemble des végétaux </t>
  </si>
  <si>
    <t>MARCHE PUBLIC DE TRAVAUX</t>
  </si>
  <si>
    <t>Travaux de viabilisation du Parc d'Activités "Les VIANNERIES 2" situé sur la commune des Mesneux (51)</t>
  </si>
  <si>
    <t>Consultation n°2025/CONSU/05 du 25 juillet 2025</t>
  </si>
  <si>
    <t>BORDEREAU DES PRIX UNITAIRES</t>
  </si>
  <si>
    <t>LOT 3 : ESPACES VERTS</t>
  </si>
  <si>
    <t xml:space="preserve">Plantation d'arbres </t>
  </si>
  <si>
    <t>Plantation géranium et carex</t>
  </si>
  <si>
    <t>Plantation Haies</t>
  </si>
  <si>
    <t xml:space="preserve">Fourniture et semi de micro trefle </t>
  </si>
  <si>
    <t xml:space="preserve">
Ce prix rémunère au forfait l’implantation des différents ouvrages à réaliser, le repérage des ouvrages existants, les sondages manuels ou mécaniques nécessaires, la signalisation et le balisage réglementaire propre à ce lot (tranchées, nacelles…). La mise en place des installations d’hygiène à mettre à la disposition du personnel conformément à la législation en vigueur.</t>
  </si>
  <si>
    <t xml:space="preserve">
Les volumes de terre végétale indiquées en plan sont ceux mesurés après tassement naturel. Celui- ci ne se faisant que progressivement au cours de l'hiver qui suit la mise en place, les hauteurs à mettre en œuvre seront celles indiquées corrigées d'un coefficient multiplicateur de + 1,25.</t>
  </si>
  <si>
    <t xml:space="preserve">
Ce prix rémunére :
La préparation de sol préalablement à l'engazonnement des surfaces
</t>
  </si>
  <si>
    <t xml:space="preserve">
Ce prix rémunére :
La fourniture et la mise en œuvre d'engrais permettant le bon develloppmenet des végetaux,
Il comprend, notament, l'analyse des terres mises en œuvre, la fourniture et la mise en œuvre, des engrais permettant de garantir la reprise et le develloppement des végétaux,
</t>
  </si>
  <si>
    <t xml:space="preserve">
Ce prix rémunére :
La fourniture et la mise en œuvre d'amendement permettant le bon develloppmenet des végetaux,
Il comprend, notament, l'analyse des terres mises en œuvre, la fourniture et la mise en œuvre, des amendements permettant de garantir la reprise et le develloppement des végétaux,
</t>
  </si>
  <si>
    <t xml:space="preserve">
Ces prix rémunèrent à l'unité : 
-  la fourniture à pied d'œuvre des végétaux,
-  la réception  des végétaux, 
-  le contrôle qualité 
- la mise en jauge si nécessaire
</t>
  </si>
  <si>
    <r>
      <t>Ce prix rémunère :
La préparation du chantier</t>
    </r>
    <r>
      <rPr>
        <sz val="8"/>
        <color indexed="8"/>
        <rFont val="Arial"/>
        <family val="2"/>
      </rPr>
      <t xml:space="preserve">
Délai spécifique : </t>
    </r>
    <r>
      <rPr>
        <b/>
        <sz val="8"/>
        <color indexed="30"/>
        <rFont val="Arial"/>
        <family val="2"/>
      </rPr>
      <t>1 mois</t>
    </r>
    <r>
      <rPr>
        <sz val="8"/>
        <color indexed="8"/>
        <rFont val="Arial"/>
        <family val="2"/>
      </rPr>
      <t xml:space="preserve"> - </t>
    </r>
    <r>
      <rPr>
        <b/>
        <sz val="8"/>
        <color indexed="17"/>
        <rFont val="Arial"/>
        <family val="2"/>
      </rPr>
      <t>(Par dérogation à l'article 28 du CCAG Travaux)</t>
    </r>
    <r>
      <rPr>
        <sz val="8"/>
        <color indexed="8"/>
        <rFont val="Arial"/>
        <family val="2"/>
      </rPr>
      <t xml:space="preserve">
Cette prestation comprend notament :
• Les prestation particulières incluses dans l'entreprise conformément au CCTP
• Le Programme d'exécution conformément CCTP
• L'identification des points sensibles, des points critiques, des points d'arrêt
• La  reconnaissance des différentes contraintes (circulation, voirie, autres Services Publics),
• L'ensemble des démarches et autorisations admistratives (DICT, permission de voirie...)
• La consultation et la coordination avec les concessionnaires
• Les réunions de mise au point du phasage des travaux avec les riverains
• La reconnaissance des lieux pour l'installation du chantier
• La reconnaissance des lieux de stockage des matériaux  et le choix de la décharge,
• Les  réunions de  chantier (hebdomadaire) et des réunions spécifiques à la qualité,
• La rédaction du procès-verbal des décisions prises lors de la réunion de fin de préparation et des réunion de chantier. 
</t>
    </r>
  </si>
  <si>
    <t xml:space="preserve">
Ce prix rémunère :
au forfait, la mise en place du Plan d'Assurance Qualité (P.A.Q.) conformément au CCTP, et plus particulièrement :
• l’ensemble des prestations nécessaires à l'établissement du PAQ et à sa mise à jour,
• l’ensemble des fiches techniques matériaux et formules 
• la réalisation de planches d'essais et de référence de mise en œuvre,
• l'ensemble des contrôles à exécuter par l'entrepreneur la synthèse du P.A.Q. en fin de chantier, la mise en cohérence des PAQ d'éventuels sous-traitants, la diffusion au maître d'œuvre et au contrôle extérieur de tout document relatif au P.A.Q. (P.A.Q., résultats des essais, fiche de non-conformité, …),
• L’établissement et la mise à jour d'un dossier qualité disponible en réunion de chantier comprenant par nature d'ouvrage la partie du P.A.Q. concernée, tous les contrôles effectués et le suivi d’éventuels non conformités.
Il sera rémunéré en trois fractions :
• 40 % après visa du Maître d'Œuvre et agrément par le maître d'œuvre des fiches techniques produits,
• 40 % lorsque la moitié du marché établi en prix de base est atteint et après réalisation de planches d'essais,
• 20 % après fin des travaux.
</t>
  </si>
  <si>
    <t xml:space="preserve">
Ce prix rémunère :
Les installations de chantier (conformes à la législation en vigueur et soumis au visa du coordonateur SPS),
Cette prestation comprend notament :
• Les installations de chantier conformément aux disposition CCTP
• La mise en place de la plate-forme de chantier conformément aux stipulation du CCTP
• Les prestations concernant les dispositions de Sécurité et Prvention de la Santé conformément CCTP
• L'aménagement des chemins et voies de desserte des chantiers et de ses installations.
• Les  fournitures  et  frais d'installation des locaux de  chantier : ateliers, entrepôts, bureaux, vestiaires, etc...
• La mise en place du dispositif de nettoyage des  véhicules à la sortie des chantiers sur les voies publiques.
• Le nettoyage quotidien du chantier, le balayage quotidien des voies empruntées par le fait des travaux.
• Les branchements aux réseaux divers : Electricité, AEP, EU, les liaisons  téléphoniques, ...
• Les frais de gardiennage, de clôtures et d'entretien des lieux.
• L'amenée, les déplacements éventuels et le repliement du matériel de transport et de mise en œuvre.
• L'amenée, l'équipement en matériels d'essais et de conservation et de repérage des échantillons et résultats, levées, etc...
• L'entretien et le repliement du laboratoire de chantier de l'entreprise.
• L'enlèvement  en  fin de chantier, de tous les matériels et matériaux en excédant, la remise en état des lieux.
• Les frais d'occupation de terrains au cas où l'entrepreneur ne s'installerait pas sur les terrains mis à sa disposition.
</t>
  </si>
  <si>
    <t xml:space="preserve">
Ce prix rémunère au forfait l’implantation des différents ouvrages à réaliser, le repérage des ouvrages existants, les sondages manuels ou mécaniques nécessaires, la signalisation et le balisage réglementaire propre à ce lot (tranchées, nacelles…). La mise en place des installations d’hygiène à mettre à la disposition du personnel conformément à la législation en vigueur.
Il comprend, notament, le terrassement par tous moyens et par toute nature de sol l'excavation des matériaux pour la réalisation des fosses d'arbres à raison de 2m3 par arbre
</t>
  </si>
  <si>
    <t xml:space="preserve">
Ce prix rémunère à l’unité :
- La manipulation des végétaux conformément aux prescriptions du CCTP,
- Le rafraîchissement des plaies des racines au besoin afin de favoriser la formation des radicelles,
-  La taille d’équilibrage et de plantation des parties aériennes de chaque sujet, avec évacuation des déchets hors chantier en décharge végétale,
- Le pralinage du système radiculaire avant plantation
- Les travaux de plantation doivent se faire sur sol ressuyé dans de bonnes conditions atmosphériques,
- La réalisation du trou de plantation égale à deux fois le diamètre de la motte,
-  La plantation proprement dite
- L’exécution d’une cuvette au pied de végétaux plantés
- Le plombage des végétaux lors du premier arrosage
-   La protection et le jaugeage des végétaux en attente de plantation
- La main d’œuvre qualifiée et tout le matériel ou fournitures connexes nécessaires
-  Et y compris toutes sujétions
</t>
  </si>
  <si>
    <t xml:space="preserve">
Ce prix rémunère à l’unité :
-         La manipulation des végétaux conformément aux prescriptions du CCTP,
-         Le rafraîchissement des plaies des racines au besoin afin de favoriser la formation des radicelles,
-         La taille d’équilibrage et de plantation des parties aériennes de chaque sujet, avec évacuation des déchets hors chantier en décharge végétale,
-         Le pralinage du système radiculaire avant plantation,
-         Les travaux de plantation doivent se faire sur sol ressuyé dans de bonnes conditions atmosphériques,
-         La réalisation du trou de plantation égale à deux fois le diamètre de la motte,
-         La plantation proprement dite,
-         L’exécution d’une cuvette au pied de végétaux plantés,
-         Le plombage des végétaux lors du premier arrosage
-        La main d’œuvre qualifiée et tout le matériel ou fournitures connexes nécessaires,  La protection et le jaugeage des végétaux en attente de plantation,
-         Et y compris toutes sujétions.
</t>
  </si>
  <si>
    <t xml:space="preserve">
Ce prix rémunère :
 - La préparation des sols par hersage et ratissage - La fourniture d'un mélange de semis extensif de type TPV2 et l'ensemencement mécanique - Le roulage - Les deux premières coupes - Tous les soins nécessaires à la bonne conservation jusqu'à la réception des travaux
</t>
  </si>
  <si>
    <t xml:space="preserve">
Les volumes de terre végétale indiquées en plan sont ceux mesurés après tassement naturel. Celui- ci ne se faisant que progressivement au cours de l'hiver qui suit la mise en place, les hauteurs à mettre en œuvre seront celles indiquées corrigées d'un coefficient multiplicateur de + 1,25.
Le volume en place des fosse d'arbre sera minimum de 2m3 par arbre
</t>
  </si>
  <si>
    <t>DETAIL QUANTITATIF ESTIMATIF</t>
  </si>
  <si>
    <t>EV3</t>
  </si>
  <si>
    <t>FV</t>
  </si>
  <si>
    <t>EV 3</t>
  </si>
  <si>
    <t xml:space="preserve">EV 3 </t>
  </si>
  <si>
    <t>EV 4</t>
  </si>
  <si>
    <t>Indices de révision</t>
  </si>
  <si>
    <t>N° DQE/25/05.03</t>
  </si>
  <si>
    <t>N° BPU/25/05.03</t>
  </si>
  <si>
    <t>NE PAS MODIFIER LE CADRE  DU DOCUMENT 
Document contractuel</t>
  </si>
  <si>
    <t>NE PAS MODIFIER LE CADRE  DU DOCUMENT 
Document non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</si>
</sst>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0.0"/>
    <numFmt numFmtId="166" formatCode="_-* #,##0.00\ [$€-1]_-;\-* #,##0.00\ [$€-1]_-;_-* &quot;-&quot;??\ [$€-1]_-"/>
    <numFmt numFmtId="167" formatCode="#,##0.00\ &quot;€&quot;"/>
    <numFmt numFmtId="168" formatCode="_-* #,##0.00\ _F_-;\-* #,##0.00\ _F_-;_-* &quot;-&quot;??\ _F_-;_-@_-"/>
  </numFmts>
  <fonts count="58" x14ac:knownFonts="1">
    <font>
      <sz val="11"/>
      <color theme="1"/>
      <name val="Aptos Narrow"/>
      <family val="2"/>
      <scheme val="minor"/>
    </font>
    <font>
      <b/>
      <sz val="11"/>
      <color theme="1"/>
      <name val="Trebuchet MS"/>
      <family val="2"/>
    </font>
    <font>
      <b/>
      <sz val="14"/>
      <color theme="5" tint="-0.249977111117893"/>
      <name val="Trebuchet MS"/>
      <family val="2"/>
    </font>
    <font>
      <b/>
      <sz val="14"/>
      <color theme="6" tint="-0.249977111117893"/>
      <name val="Trebuchet MS"/>
      <family val="2"/>
    </font>
    <font>
      <b/>
      <sz val="10"/>
      <color theme="3"/>
      <name val="Arial"/>
      <family val="2"/>
    </font>
    <font>
      <sz val="10"/>
      <color rgb="FFFF0000"/>
      <name val="Trebuchet MS"/>
      <family val="2"/>
    </font>
    <font>
      <sz val="10"/>
      <name val="Arial"/>
      <family val="2"/>
    </font>
    <font>
      <b/>
      <sz val="10"/>
      <name val="Arial"/>
      <family val="2"/>
    </font>
    <font>
      <sz val="10"/>
      <color theme="3"/>
      <name val="Arial"/>
      <family val="2"/>
    </font>
    <font>
      <sz val="8"/>
      <color theme="1"/>
      <name val="Trebuchet MS"/>
      <family val="2"/>
    </font>
    <font>
      <sz val="8"/>
      <color rgb="FFFF0000"/>
      <name val="Trebuchet MS"/>
      <family val="2"/>
    </font>
    <font>
      <b/>
      <sz val="10"/>
      <color theme="1"/>
      <name val="Trebuchet MS"/>
      <family val="2"/>
    </font>
    <font>
      <sz val="11"/>
      <color theme="1"/>
      <name val="Aptos Narrow"/>
      <family val="2"/>
      <scheme val="minor"/>
    </font>
    <font>
      <b/>
      <sz val="20"/>
      <color theme="0"/>
      <name val="Comic Sans MS"/>
      <family val="4"/>
    </font>
    <font>
      <sz val="9"/>
      <name val="Aptos Narrow"/>
      <family val="2"/>
      <scheme val="minor"/>
    </font>
    <font>
      <b/>
      <sz val="9"/>
      <name val="Aptos Narrow"/>
      <family val="2"/>
      <scheme val="minor"/>
    </font>
    <font>
      <b/>
      <sz val="14"/>
      <name val="Comic Sans MS"/>
      <family val="4"/>
    </font>
    <font>
      <b/>
      <sz val="10"/>
      <name val="Comic Sans MS"/>
      <family val="4"/>
    </font>
    <font>
      <sz val="10"/>
      <name val="Comic Sans MS"/>
      <family val="4"/>
    </font>
    <font>
      <sz val="10"/>
      <color indexed="56"/>
      <name val="Comic Sans MS"/>
      <family val="4"/>
    </font>
    <font>
      <b/>
      <i/>
      <sz val="10"/>
      <name val="Comic Sans MS"/>
      <family val="4"/>
    </font>
    <font>
      <b/>
      <sz val="22"/>
      <name val="Arial"/>
      <family val="2"/>
    </font>
    <font>
      <b/>
      <sz val="14"/>
      <color theme="0"/>
      <name val="Comic Sans MS"/>
      <family val="4"/>
    </font>
    <font>
      <sz val="8"/>
      <name val="Aptos Narrow"/>
      <family val="2"/>
      <scheme val="minor"/>
    </font>
    <font>
      <sz val="10"/>
      <name val="Trebuchet MS"/>
      <family val="2"/>
    </font>
    <font>
      <sz val="10"/>
      <color theme="1"/>
      <name val="Trebuchet MS"/>
      <family val="2"/>
    </font>
    <font>
      <sz val="8"/>
      <name val="Trebuchet MS"/>
      <family val="2"/>
    </font>
    <font>
      <b/>
      <sz val="8"/>
      <color rgb="FF000000"/>
      <name val="Trebuchet MS"/>
      <family val="2"/>
    </font>
    <font>
      <b/>
      <sz val="8"/>
      <color theme="1"/>
      <name val="Trebuchet MS"/>
      <family val="2"/>
    </font>
    <font>
      <b/>
      <u/>
      <sz val="8"/>
      <color theme="1"/>
      <name val="Trebuchet MS"/>
      <family val="2"/>
    </font>
    <font>
      <b/>
      <sz val="8"/>
      <color theme="5" tint="-0.249977111117893"/>
      <name val="Trebuchet MS"/>
      <family val="2"/>
    </font>
    <font>
      <b/>
      <sz val="8"/>
      <color theme="6" tint="-0.249977111117893"/>
      <name val="Trebuchet MS"/>
      <family val="2"/>
    </font>
    <font>
      <b/>
      <sz val="8"/>
      <color theme="3"/>
      <name val="Trebuchet MS"/>
      <family val="2"/>
    </font>
    <font>
      <sz val="8"/>
      <color theme="3"/>
      <name val="Trebuchet MS"/>
      <family val="2"/>
    </font>
    <font>
      <b/>
      <sz val="8"/>
      <name val="Trebuchet MS"/>
      <family val="2"/>
    </font>
    <font>
      <b/>
      <i/>
      <sz val="8"/>
      <name val="Trebuchet MS"/>
      <family val="2"/>
    </font>
    <font>
      <b/>
      <sz val="10"/>
      <color rgb="FF000000"/>
      <name val="Trebuchet MS"/>
      <family val="2"/>
    </font>
    <font>
      <b/>
      <sz val="11"/>
      <color theme="9"/>
      <name val="Trebuchet MS"/>
      <family val="2"/>
    </font>
    <font>
      <b/>
      <sz val="12"/>
      <color theme="1"/>
      <name val="Arial"/>
      <family val="2"/>
    </font>
    <font>
      <b/>
      <i/>
      <sz val="10"/>
      <name val="Arial"/>
      <family val="2"/>
    </font>
    <font>
      <sz val="10"/>
      <color indexed="56"/>
      <name val="Arial"/>
      <family val="2"/>
    </font>
    <font>
      <sz val="8"/>
      <color theme="1"/>
      <name val="Arial"/>
      <family val="2"/>
    </font>
    <font>
      <sz val="8"/>
      <color indexed="8"/>
      <name val="Arial"/>
      <family val="2"/>
    </font>
    <font>
      <b/>
      <sz val="8"/>
      <color indexed="30"/>
      <name val="Arial"/>
      <family val="2"/>
    </font>
    <font>
      <b/>
      <sz val="8"/>
      <color indexed="17"/>
      <name val="Arial"/>
      <family val="2"/>
    </font>
    <font>
      <sz val="8"/>
      <name val="Arial"/>
      <family val="2"/>
    </font>
    <font>
      <sz val="8"/>
      <color rgb="FF000000"/>
      <name val="Arial"/>
      <family val="2"/>
    </font>
    <font>
      <b/>
      <sz val="8"/>
      <color theme="3"/>
      <name val="Arial"/>
      <family val="2"/>
    </font>
    <font>
      <sz val="8"/>
      <color theme="3"/>
      <name val="Arial"/>
      <family val="2"/>
    </font>
    <font>
      <b/>
      <sz val="8"/>
      <color theme="5" tint="-0.249977111117893"/>
      <name val="Arial"/>
      <family val="2"/>
    </font>
    <font>
      <b/>
      <sz val="8"/>
      <color theme="6" tint="-0.249977111117893"/>
      <name val="Arial"/>
      <family val="2"/>
    </font>
    <font>
      <b/>
      <sz val="8"/>
      <name val="Arial"/>
      <family val="2"/>
    </font>
    <font>
      <b/>
      <i/>
      <sz val="8"/>
      <name val="Arial"/>
      <family val="2"/>
    </font>
    <font>
      <b/>
      <sz val="8"/>
      <color theme="1"/>
      <name val="Arial"/>
      <family val="2"/>
    </font>
    <font>
      <b/>
      <sz val="11"/>
      <color theme="1"/>
      <name val="Aptos Narrow"/>
      <family val="2"/>
      <scheme val="minor"/>
    </font>
    <font>
      <b/>
      <sz val="12"/>
      <color rgb="FF0000FF"/>
      <name val="Trebuchet MS"/>
      <family val="2"/>
    </font>
    <font>
      <sz val="9"/>
      <color theme="1"/>
      <name val="Trebuchet MS"/>
      <family val="2"/>
    </font>
    <font>
      <b/>
      <sz val="10"/>
      <color rgb="FFFF0000"/>
      <name val="Trebuchet MS"/>
      <family val="2"/>
    </font>
  </fonts>
  <fills count="8">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9"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right style="thin">
        <color indexed="64"/>
      </right>
      <top style="thin">
        <color indexed="64"/>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top/>
      <bottom style="thin">
        <color theme="0" tint="-0.499984740745262"/>
      </bottom>
      <diagonal/>
    </border>
    <border>
      <left style="thin">
        <color theme="0" tint="-0.499984740745262"/>
      </left>
      <right/>
      <top/>
      <bottom/>
      <diagonal/>
    </border>
    <border>
      <left style="thin">
        <color indexed="64"/>
      </left>
      <right style="thin">
        <color indexed="64"/>
      </right>
      <top style="thin">
        <color theme="0" tint="-0.499984740745262"/>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style="thin">
        <color indexed="64"/>
      </right>
      <top style="medium">
        <color indexed="64"/>
      </top>
      <bottom/>
      <diagonal/>
    </border>
  </borders>
  <cellStyleXfs count="5">
    <xf numFmtId="0" fontId="0" fillId="0" borderId="0"/>
    <xf numFmtId="0" fontId="6" fillId="0" borderId="0"/>
    <xf numFmtId="166" fontId="6" fillId="0" borderId="0" applyFont="0" applyFill="0" applyBorder="0" applyAlignment="0" applyProtection="0"/>
    <xf numFmtId="168" fontId="6" fillId="0" borderId="0" applyFont="0" applyFill="0" applyBorder="0" applyAlignment="0" applyProtection="0"/>
    <xf numFmtId="44" fontId="12" fillId="0" borderId="0" applyFont="0" applyFill="0" applyBorder="0" applyAlignment="0" applyProtection="0"/>
  </cellStyleXfs>
  <cellXfs count="296">
    <xf numFmtId="0" fontId="0" fillId="0" borderId="0" xfId="0"/>
    <xf numFmtId="0" fontId="1" fillId="0" borderId="1" xfId="0" applyFont="1" applyBorder="1" applyAlignment="1">
      <alignment horizontal="center" vertical="center"/>
    </xf>
    <xf numFmtId="0" fontId="1" fillId="0" borderId="1" xfId="0" applyFont="1" applyBorder="1" applyAlignment="1">
      <alignment vertical="center"/>
    </xf>
    <xf numFmtId="164" fontId="1" fillId="0" borderId="1" xfId="0" applyNumberFormat="1"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7" fillId="0" borderId="0" xfId="1" applyFont="1" applyAlignment="1">
      <alignment horizontal="center" vertical="center"/>
    </xf>
    <xf numFmtId="0" fontId="6" fillId="0" borderId="0" xfId="1" applyAlignment="1">
      <alignment horizontal="left" vertical="center" wrapText="1"/>
    </xf>
    <xf numFmtId="0" fontId="6" fillId="0" borderId="0" xfId="1" applyAlignment="1">
      <alignment horizontal="center" vertical="center"/>
    </xf>
    <xf numFmtId="165" fontId="6" fillId="0" borderId="0" xfId="1" applyNumberFormat="1" applyAlignment="1">
      <alignment horizontal="center" vertical="center"/>
    </xf>
    <xf numFmtId="167" fontId="6" fillId="0" borderId="0" xfId="2" applyNumberFormat="1" applyFont="1" applyFill="1" applyBorder="1" applyAlignment="1">
      <alignment horizontal="center" vertical="center"/>
    </xf>
    <xf numFmtId="167" fontId="6" fillId="0" borderId="0" xfId="2" applyNumberFormat="1" applyFont="1" applyFill="1" applyBorder="1" applyAlignment="1">
      <alignment vertical="center"/>
    </xf>
    <xf numFmtId="0" fontId="6" fillId="0" borderId="1" xfId="1" applyBorder="1" applyAlignment="1">
      <alignment horizontal="left" vertical="center" wrapText="1"/>
    </xf>
    <xf numFmtId="0" fontId="6" fillId="0" borderId="1" xfId="1" applyBorder="1" applyAlignment="1">
      <alignment horizontal="center" vertical="center"/>
    </xf>
    <xf numFmtId="168" fontId="6" fillId="0" borderId="1" xfId="3" applyFont="1" applyFill="1" applyBorder="1" applyAlignment="1">
      <alignment horizontal="center" vertical="center"/>
    </xf>
    <xf numFmtId="0" fontId="4" fillId="3" borderId="6" xfId="1" applyFont="1" applyFill="1" applyBorder="1" applyAlignment="1">
      <alignment horizontal="left" vertical="center" wrapText="1"/>
    </xf>
    <xf numFmtId="0" fontId="8" fillId="3" borderId="6" xfId="1" applyFont="1" applyFill="1" applyBorder="1" applyAlignment="1">
      <alignment horizontal="center" vertical="center" wrapText="1"/>
    </xf>
    <xf numFmtId="167" fontId="8" fillId="3" borderId="6" xfId="1" applyNumberFormat="1" applyFont="1" applyFill="1" applyBorder="1" applyAlignment="1">
      <alignment vertical="center" wrapText="1"/>
    </xf>
    <xf numFmtId="167" fontId="8" fillId="3" borderId="7" xfId="2" applyNumberFormat="1" applyFont="1" applyFill="1" applyBorder="1" applyAlignment="1">
      <alignment vertical="center"/>
    </xf>
    <xf numFmtId="0" fontId="8" fillId="3" borderId="6" xfId="1" applyFont="1" applyFill="1" applyBorder="1" applyAlignment="1">
      <alignment horizontal="center" vertical="center"/>
    </xf>
    <xf numFmtId="2" fontId="8" fillId="3" borderId="6" xfId="1" applyNumberFormat="1" applyFont="1" applyFill="1" applyBorder="1" applyAlignment="1">
      <alignment horizontal="center" vertical="center"/>
    </xf>
    <xf numFmtId="167" fontId="8" fillId="3" borderId="6" xfId="2" applyNumberFormat="1" applyFont="1" applyFill="1" applyBorder="1" applyAlignment="1">
      <alignment horizontal="center" vertical="center"/>
    </xf>
    <xf numFmtId="2" fontId="6" fillId="0" borderId="1" xfId="1" applyNumberFormat="1" applyBorder="1" applyAlignment="1">
      <alignment horizontal="left" vertical="center" wrapText="1"/>
    </xf>
    <xf numFmtId="2" fontId="4" fillId="3" borderId="6" xfId="1" applyNumberFormat="1" applyFont="1" applyFill="1" applyBorder="1" applyAlignment="1">
      <alignment horizontal="left" vertical="center" wrapText="1"/>
    </xf>
    <xf numFmtId="168" fontId="8" fillId="3" borderId="6" xfId="3" applyFont="1" applyFill="1" applyBorder="1" applyAlignment="1">
      <alignment horizontal="center" vertical="center"/>
    </xf>
    <xf numFmtId="0" fontId="6" fillId="0" borderId="1" xfId="1" applyBorder="1" applyAlignment="1">
      <alignment horizontal="center" vertical="center" wrapText="1"/>
    </xf>
    <xf numFmtId="164" fontId="9" fillId="0" borderId="1" xfId="0" applyNumberFormat="1" applyFont="1" applyBorder="1" applyAlignment="1">
      <alignment horizontal="center" vertical="center"/>
    </xf>
    <xf numFmtId="167" fontId="5" fillId="0" borderId="1" xfId="0" applyNumberFormat="1" applyFont="1" applyBorder="1" applyAlignment="1">
      <alignment vertical="center"/>
    </xf>
    <xf numFmtId="9" fontId="9" fillId="0" borderId="1" xfId="0" applyNumberFormat="1" applyFont="1" applyBorder="1" applyAlignment="1">
      <alignment horizontal="center" vertical="center"/>
    </xf>
    <xf numFmtId="44" fontId="10" fillId="0" borderId="1" xfId="0" applyNumberFormat="1" applyFont="1" applyBorder="1" applyAlignment="1">
      <alignment vertical="center"/>
    </xf>
    <xf numFmtId="0" fontId="18" fillId="0" borderId="0" xfId="4" applyNumberFormat="1" applyFont="1" applyFill="1" applyBorder="1" applyAlignment="1">
      <alignment horizontal="center" wrapText="1"/>
    </xf>
    <xf numFmtId="44" fontId="18" fillId="0" borderId="0" xfId="4" applyFont="1" applyFill="1" applyBorder="1" applyAlignment="1">
      <alignment horizontal="center" wrapText="1"/>
    </xf>
    <xf numFmtId="166" fontId="18" fillId="0" borderId="0" xfId="2" applyFont="1" applyFill="1" applyBorder="1" applyAlignment="1">
      <alignment wrapText="1"/>
    </xf>
    <xf numFmtId="0" fontId="14" fillId="0" borderId="0" xfId="0" applyFont="1"/>
    <xf numFmtId="0" fontId="16" fillId="0" borderId="0" xfId="0" applyFont="1" applyAlignment="1">
      <alignment horizontal="center" vertical="center" wrapText="1"/>
    </xf>
    <xf numFmtId="0" fontId="17" fillId="0" borderId="0" xfId="0" applyFont="1" applyAlignment="1">
      <alignment horizontal="center" wrapText="1"/>
    </xf>
    <xf numFmtId="0" fontId="17" fillId="0" borderId="0" xfId="4" applyNumberFormat="1" applyFont="1" applyFill="1" applyBorder="1" applyAlignment="1">
      <alignment horizontal="center" wrapText="1"/>
    </xf>
    <xf numFmtId="44" fontId="17" fillId="0" borderId="0" xfId="4" applyFont="1" applyFill="1" applyBorder="1" applyAlignment="1">
      <alignment horizontal="center" wrapText="1"/>
    </xf>
    <xf numFmtId="0" fontId="18" fillId="0" borderId="0" xfId="0" applyFont="1" applyAlignment="1">
      <alignment horizontal="center" wrapText="1"/>
    </xf>
    <xf numFmtId="0" fontId="17" fillId="0" borderId="0" xfId="0" applyFont="1" applyAlignment="1">
      <alignment horizontal="left" wrapText="1"/>
    </xf>
    <xf numFmtId="0" fontId="19" fillId="0" borderId="0" xfId="0" applyFont="1" applyAlignment="1">
      <alignment horizontal="center" wrapText="1"/>
    </xf>
    <xf numFmtId="0" fontId="18" fillId="0" borderId="0" xfId="0" applyFont="1" applyAlignment="1">
      <alignment horizontal="left" wrapText="1"/>
    </xf>
    <xf numFmtId="0" fontId="20" fillId="0" borderId="0" xfId="0" applyFont="1" applyAlignment="1">
      <alignment horizontal="left" wrapText="1"/>
    </xf>
    <xf numFmtId="167" fontId="16" fillId="0" borderId="0" xfId="0" applyNumberFormat="1" applyFont="1" applyAlignment="1">
      <alignment horizontal="center" vertical="center" wrapText="1"/>
    </xf>
    <xf numFmtId="0" fontId="14" fillId="0" borderId="0" xfId="0" applyFont="1" applyAlignment="1">
      <alignment horizontal="center"/>
    </xf>
    <xf numFmtId="0" fontId="24" fillId="0" borderId="0" xfId="0" applyFont="1" applyAlignment="1">
      <alignment horizontal="left" wrapText="1"/>
    </xf>
    <xf numFmtId="0" fontId="24" fillId="0" borderId="0" xfId="0" applyFont="1" applyAlignment="1">
      <alignment horizontal="center" wrapText="1"/>
    </xf>
    <xf numFmtId="0" fontId="24" fillId="0" borderId="0" xfId="4" applyNumberFormat="1" applyFont="1" applyFill="1" applyBorder="1" applyAlignment="1">
      <alignment horizontal="center" wrapText="1"/>
    </xf>
    <xf numFmtId="44" fontId="24" fillId="0" borderId="0" xfId="4" applyFont="1" applyBorder="1" applyAlignment="1">
      <alignment horizontal="center" wrapText="1"/>
    </xf>
    <xf numFmtId="166" fontId="24" fillId="0" borderId="0" xfId="2" applyFont="1" applyBorder="1" applyAlignment="1">
      <alignment wrapText="1"/>
    </xf>
    <xf numFmtId="0" fontId="15" fillId="0" borderId="0" xfId="0" applyFont="1" applyAlignment="1">
      <alignment horizontal="left"/>
    </xf>
    <xf numFmtId="0" fontId="24" fillId="0" borderId="20" xfId="0" applyFont="1" applyBorder="1" applyAlignment="1">
      <alignment horizontal="center" wrapText="1"/>
    </xf>
    <xf numFmtId="0" fontId="24" fillId="0" borderId="20" xfId="4" applyNumberFormat="1" applyFont="1" applyFill="1" applyBorder="1" applyAlignment="1">
      <alignment horizontal="center" wrapText="1"/>
    </xf>
    <xf numFmtId="44" fontId="24" fillId="0" borderId="20" xfId="4" applyFont="1" applyBorder="1" applyAlignment="1">
      <alignment horizontal="center" wrapText="1"/>
    </xf>
    <xf numFmtId="166" fontId="24" fillId="0" borderId="20" xfId="2" applyFont="1" applyBorder="1" applyAlignment="1">
      <alignment wrapText="1"/>
    </xf>
    <xf numFmtId="0" fontId="24" fillId="6" borderId="1" xfId="0" applyFont="1" applyFill="1" applyBorder="1" applyAlignment="1">
      <alignment horizontal="center" wrapText="1"/>
    </xf>
    <xf numFmtId="0" fontId="24" fillId="6" borderId="1" xfId="0" applyFont="1" applyFill="1" applyBorder="1" applyAlignment="1">
      <alignment horizontal="left" wrapText="1"/>
    </xf>
    <xf numFmtId="0" fontId="24" fillId="6" borderId="1" xfId="4" applyNumberFormat="1" applyFont="1" applyFill="1" applyBorder="1" applyAlignment="1">
      <alignment horizontal="center" wrapText="1"/>
    </xf>
    <xf numFmtId="44" fontId="24" fillId="6" borderId="1" xfId="4" applyFont="1" applyFill="1" applyBorder="1" applyAlignment="1">
      <alignment horizontal="center" wrapText="1"/>
    </xf>
    <xf numFmtId="166" fontId="24" fillId="6" borderId="1" xfId="2" applyFont="1" applyFill="1" applyBorder="1" applyAlignment="1">
      <alignment wrapText="1"/>
    </xf>
    <xf numFmtId="0" fontId="24" fillId="0" borderId="20" xfId="0" applyFont="1" applyBorder="1" applyAlignment="1">
      <alignment horizontal="left" wrapText="1"/>
    </xf>
    <xf numFmtId="0" fontId="4" fillId="3" borderId="1" xfId="1" applyFont="1" applyFill="1" applyBorder="1" applyAlignment="1">
      <alignment horizontal="center" vertical="center" wrapText="1"/>
    </xf>
    <xf numFmtId="0" fontId="7" fillId="0" borderId="1" xfId="1" applyFont="1" applyBorder="1" applyAlignment="1">
      <alignment horizontal="center" vertical="center" wrapText="1"/>
    </xf>
    <xf numFmtId="2" fontId="4" fillId="3" borderId="1" xfId="1" applyNumberFormat="1" applyFont="1" applyFill="1" applyBorder="1" applyAlignment="1">
      <alignment horizontal="left" vertical="center" wrapText="1"/>
    </xf>
    <xf numFmtId="0" fontId="8" fillId="3" borderId="1" xfId="1" applyFont="1" applyFill="1" applyBorder="1" applyAlignment="1">
      <alignment horizontal="center" vertical="center" wrapText="1"/>
    </xf>
    <xf numFmtId="168" fontId="8" fillId="3" borderId="1" xfId="3" applyFont="1" applyFill="1" applyBorder="1" applyAlignment="1">
      <alignment horizontal="center" vertical="center"/>
    </xf>
    <xf numFmtId="167" fontId="8" fillId="3" borderId="1" xfId="2" applyNumberFormat="1" applyFont="1" applyFill="1" applyBorder="1" applyAlignment="1">
      <alignment horizontal="center" vertical="center"/>
    </xf>
    <xf numFmtId="167" fontId="8" fillId="3" borderId="1" xfId="2" applyNumberFormat="1" applyFont="1" applyFill="1" applyBorder="1" applyAlignment="1">
      <alignment vertical="center"/>
    </xf>
    <xf numFmtId="0" fontId="24" fillId="0" borderId="21" xfId="0" applyFont="1" applyBorder="1" applyAlignment="1">
      <alignment horizontal="center" wrapText="1"/>
    </xf>
    <xf numFmtId="0" fontId="24" fillId="0" borderId="21" xfId="0" applyFont="1" applyBorder="1" applyAlignment="1">
      <alignment horizontal="left" wrapText="1"/>
    </xf>
    <xf numFmtId="0" fontId="24" fillId="0" borderId="21" xfId="4" applyNumberFormat="1" applyFont="1" applyFill="1" applyBorder="1" applyAlignment="1">
      <alignment horizontal="center" wrapText="1"/>
    </xf>
    <xf numFmtId="44" fontId="24" fillId="0" borderId="21" xfId="4" applyFont="1" applyBorder="1" applyAlignment="1">
      <alignment horizontal="center" wrapText="1"/>
    </xf>
    <xf numFmtId="166" fontId="24" fillId="0" borderId="21" xfId="2" applyFont="1" applyBorder="1" applyAlignment="1">
      <alignment wrapText="1"/>
    </xf>
    <xf numFmtId="0" fontId="25" fillId="0" borderId="0" xfId="0" applyFont="1"/>
    <xf numFmtId="0" fontId="26" fillId="0" borderId="0" xfId="1" applyFont="1" applyAlignment="1">
      <alignment vertical="center" wrapText="1"/>
    </xf>
    <xf numFmtId="0" fontId="9" fillId="0" borderId="0" xfId="0" applyFont="1"/>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28" fillId="0" borderId="8" xfId="0" applyFont="1" applyBorder="1" applyAlignment="1">
      <alignment horizontal="center" vertical="center"/>
    </xf>
    <xf numFmtId="0" fontId="9" fillId="0" borderId="9" xfId="0" applyFont="1" applyBorder="1" applyAlignment="1">
      <alignment vertical="center"/>
    </xf>
    <xf numFmtId="0" fontId="28" fillId="0" borderId="9" xfId="0" applyFont="1" applyBorder="1" applyAlignment="1">
      <alignment horizontal="center" vertical="center"/>
    </xf>
    <xf numFmtId="164" fontId="28" fillId="0" borderId="10" xfId="0" applyNumberFormat="1" applyFont="1" applyBorder="1" applyAlignment="1">
      <alignment horizontal="center" vertical="center"/>
    </xf>
    <xf numFmtId="0" fontId="30" fillId="2" borderId="2" xfId="0" applyFont="1" applyFill="1" applyBorder="1" applyAlignment="1">
      <alignment horizontal="center" vertical="center"/>
    </xf>
    <xf numFmtId="0" fontId="30" fillId="2" borderId="3" xfId="0" applyFont="1" applyFill="1" applyBorder="1" applyAlignment="1">
      <alignment horizontal="left" vertical="center"/>
    </xf>
    <xf numFmtId="0" fontId="31" fillId="2" borderId="3" xfId="0" applyFont="1" applyFill="1" applyBorder="1" applyAlignment="1">
      <alignment horizontal="left" vertical="center"/>
    </xf>
    <xf numFmtId="0" fontId="31" fillId="2" borderId="11" xfId="0" applyFont="1" applyFill="1" applyBorder="1" applyAlignment="1">
      <alignment horizontal="left" vertical="center"/>
    </xf>
    <xf numFmtId="0" fontId="31" fillId="0" borderId="0" xfId="0" applyFont="1" applyAlignment="1">
      <alignment horizontal="left" vertical="center"/>
    </xf>
    <xf numFmtId="0" fontId="32" fillId="3" borderId="5" xfId="0" applyFont="1" applyFill="1" applyBorder="1" applyAlignment="1">
      <alignment horizontal="center" vertical="center"/>
    </xf>
    <xf numFmtId="0" fontId="32" fillId="3" borderId="6" xfId="0" applyFont="1" applyFill="1" applyBorder="1" applyAlignment="1">
      <alignment horizontal="left" vertical="center"/>
    </xf>
    <xf numFmtId="0" fontId="33" fillId="3" borderId="6" xfId="0" applyFont="1" applyFill="1" applyBorder="1" applyAlignment="1">
      <alignment horizontal="center" vertical="center"/>
    </xf>
    <xf numFmtId="164" fontId="33" fillId="3" borderId="7" xfId="0" applyNumberFormat="1" applyFont="1" applyFill="1" applyBorder="1" applyAlignment="1">
      <alignment vertical="center"/>
    </xf>
    <xf numFmtId="0" fontId="9" fillId="0" borderId="1" xfId="0" applyFont="1" applyBorder="1" applyAlignment="1">
      <alignment horizontal="center"/>
    </xf>
    <xf numFmtId="0" fontId="9" fillId="0" borderId="1" xfId="0" applyFont="1" applyBorder="1"/>
    <xf numFmtId="2" fontId="26" fillId="0" borderId="1" xfId="1" applyNumberFormat="1" applyFont="1" applyBorder="1" applyAlignment="1">
      <alignment horizontal="center" vertical="center"/>
    </xf>
    <xf numFmtId="0" fontId="32" fillId="0" borderId="0" xfId="1" applyFont="1" applyAlignment="1">
      <alignment horizontal="center" vertical="center" wrapText="1"/>
    </xf>
    <xf numFmtId="0" fontId="34" fillId="0" borderId="0" xfId="1" applyFont="1" applyAlignment="1">
      <alignment horizontal="center" vertical="center" wrapText="1"/>
    </xf>
    <xf numFmtId="2" fontId="26" fillId="0" borderId="0" xfId="1" applyNumberFormat="1" applyFont="1" applyAlignment="1">
      <alignment horizontal="left" vertical="center" wrapText="1"/>
    </xf>
    <xf numFmtId="168" fontId="26" fillId="0" borderId="0" xfId="3" applyFont="1" applyFill="1" applyBorder="1" applyAlignment="1">
      <alignment horizontal="center" vertical="center"/>
    </xf>
    <xf numFmtId="0" fontId="26" fillId="0" borderId="0" xfId="1" applyFont="1"/>
    <xf numFmtId="0" fontId="26" fillId="0" borderId="0" xfId="1" applyFont="1" applyAlignment="1">
      <alignment horizontal="right" vertical="center"/>
    </xf>
    <xf numFmtId="0" fontId="26" fillId="0" borderId="0" xfId="1" applyFont="1" applyAlignment="1">
      <alignment horizontal="center" vertical="center"/>
    </xf>
    <xf numFmtId="167" fontId="26" fillId="0" borderId="0" xfId="2" applyNumberFormat="1" applyFont="1" applyFill="1" applyBorder="1" applyAlignment="1">
      <alignment horizontal="center" vertical="center"/>
    </xf>
    <xf numFmtId="0" fontId="26" fillId="0" borderId="0" xfId="1" applyFont="1" applyAlignment="1">
      <alignment horizontal="right" vertical="center" wrapText="1"/>
    </xf>
    <xf numFmtId="0" fontId="9" fillId="0" borderId="0" xfId="0" applyFont="1" applyAlignment="1">
      <alignment horizontal="center" vertical="center"/>
    </xf>
    <xf numFmtId="0" fontId="28" fillId="0" borderId="0" xfId="0" applyFont="1"/>
    <xf numFmtId="0" fontId="32" fillId="0" borderId="0" xfId="1" applyFont="1" applyAlignment="1">
      <alignment horizontal="left" vertical="center" wrapText="1"/>
    </xf>
    <xf numFmtId="0" fontId="33" fillId="0" borderId="0" xfId="1" applyFont="1" applyAlignment="1">
      <alignment horizontal="center" vertical="center"/>
    </xf>
    <xf numFmtId="2" fontId="33" fillId="0" borderId="0" xfId="1" applyNumberFormat="1" applyFont="1" applyAlignment="1">
      <alignment horizontal="center" vertical="center"/>
    </xf>
    <xf numFmtId="2" fontId="26" fillId="0" borderId="0" xfId="1" applyNumberFormat="1" applyFont="1" applyAlignment="1">
      <alignment horizontal="center" vertical="center"/>
    </xf>
    <xf numFmtId="2" fontId="35" fillId="0" borderId="0" xfId="1" applyNumberFormat="1" applyFont="1" applyAlignment="1">
      <alignment horizontal="left" vertical="center" wrapText="1"/>
    </xf>
    <xf numFmtId="0" fontId="38" fillId="0" borderId="0" xfId="0" applyFont="1" applyAlignment="1">
      <alignment horizontal="center" vertical="center"/>
    </xf>
    <xf numFmtId="0" fontId="6" fillId="6" borderId="1" xfId="0" applyFont="1" applyFill="1" applyBorder="1" applyAlignment="1">
      <alignment horizontal="center" wrapText="1"/>
    </xf>
    <xf numFmtId="0" fontId="7" fillId="6" borderId="1" xfId="0" applyFont="1" applyFill="1" applyBorder="1" applyAlignment="1">
      <alignment horizontal="left" wrapText="1"/>
    </xf>
    <xf numFmtId="0" fontId="6" fillId="6" borderId="1" xfId="0" applyFont="1" applyFill="1" applyBorder="1" applyAlignment="1">
      <alignment horizontal="left" wrapText="1"/>
    </xf>
    <xf numFmtId="0" fontId="6" fillId="6" borderId="1" xfId="4" applyNumberFormat="1" applyFont="1" applyFill="1" applyBorder="1" applyAlignment="1">
      <alignment horizontal="center" wrapText="1"/>
    </xf>
    <xf numFmtId="44" fontId="6" fillId="6" borderId="1" xfId="4" applyFont="1" applyFill="1" applyBorder="1" applyAlignment="1">
      <alignment horizontal="center" wrapText="1"/>
    </xf>
    <xf numFmtId="166" fontId="6" fillId="6" borderId="1" xfId="2" applyFont="1" applyFill="1" applyBorder="1" applyAlignment="1">
      <alignment wrapText="1"/>
    </xf>
    <xf numFmtId="0" fontId="6" fillId="0" borderId="1" xfId="0" applyFont="1" applyBorder="1" applyAlignment="1">
      <alignment horizontal="center" wrapText="1"/>
    </xf>
    <xf numFmtId="0" fontId="39" fillId="0" borderId="1" xfId="0" applyFont="1" applyBorder="1" applyAlignment="1">
      <alignment horizontal="left" wrapText="1"/>
    </xf>
    <xf numFmtId="0" fontId="6" fillId="0" borderId="1" xfId="4" applyNumberFormat="1" applyFont="1" applyFill="1" applyBorder="1" applyAlignment="1">
      <alignment horizontal="center" wrapText="1"/>
    </xf>
    <xf numFmtId="44" fontId="6" fillId="0" borderId="1" xfId="4" applyFont="1" applyBorder="1" applyAlignment="1">
      <alignment horizontal="center" wrapText="1"/>
    </xf>
    <xf numFmtId="166" fontId="6" fillId="0" borderId="1" xfId="2" applyFont="1" applyBorder="1" applyAlignment="1">
      <alignment wrapText="1"/>
    </xf>
    <xf numFmtId="0" fontId="6" fillId="0" borderId="1" xfId="0" applyFont="1" applyBorder="1" applyAlignment="1">
      <alignment horizontal="left" wrapText="1"/>
    </xf>
    <xf numFmtId="0" fontId="6" fillId="0" borderId="20" xfId="0" applyFont="1" applyBorder="1" applyAlignment="1">
      <alignment horizontal="center" wrapText="1"/>
    </xf>
    <xf numFmtId="0" fontId="6" fillId="0" borderId="20" xfId="0" applyFont="1" applyBorder="1" applyAlignment="1">
      <alignment horizontal="left" wrapText="1"/>
    </xf>
    <xf numFmtId="0" fontId="6" fillId="0" borderId="20" xfId="4" applyNumberFormat="1" applyFont="1" applyFill="1" applyBorder="1" applyAlignment="1">
      <alignment horizontal="center" wrapText="1"/>
    </xf>
    <xf numFmtId="44" fontId="6" fillId="0" borderId="20" xfId="4" applyFont="1" applyBorder="1" applyAlignment="1">
      <alignment horizontal="center" wrapText="1"/>
    </xf>
    <xf numFmtId="166" fontId="6" fillId="0" borderId="20" xfId="2" applyFont="1" applyBorder="1" applyAlignment="1">
      <alignment wrapText="1"/>
    </xf>
    <xf numFmtId="0" fontId="6" fillId="0" borderId="22" xfId="0" applyFont="1" applyBorder="1" applyAlignment="1">
      <alignment horizontal="center" wrapText="1"/>
    </xf>
    <xf numFmtId="0" fontId="6" fillId="0" borderId="22" xfId="0" applyFont="1" applyBorder="1" applyAlignment="1">
      <alignment horizontal="left" wrapText="1"/>
    </xf>
    <xf numFmtId="0" fontId="6" fillId="0" borderId="22" xfId="4" applyNumberFormat="1" applyFont="1" applyFill="1" applyBorder="1" applyAlignment="1">
      <alignment horizontal="center" wrapText="1"/>
    </xf>
    <xf numFmtId="44" fontId="6" fillId="0" borderId="22" xfId="4" applyFont="1" applyBorder="1" applyAlignment="1">
      <alignment horizontal="center" wrapText="1"/>
    </xf>
    <xf numFmtId="166" fontId="6" fillId="0" borderId="22" xfId="2" applyFont="1" applyBorder="1" applyAlignment="1">
      <alignment wrapText="1"/>
    </xf>
    <xf numFmtId="0" fontId="6" fillId="0" borderId="23" xfId="0" applyFont="1" applyBorder="1" applyAlignment="1">
      <alignment horizontal="center" wrapText="1"/>
    </xf>
    <xf numFmtId="0" fontId="7" fillId="0" borderId="23" xfId="0" applyFont="1" applyBorder="1" applyAlignment="1">
      <alignment horizontal="left" wrapText="1"/>
    </xf>
    <xf numFmtId="0" fontId="6" fillId="0" borderId="23" xfId="0" applyFont="1" applyBorder="1" applyAlignment="1">
      <alignment horizontal="left" wrapText="1"/>
    </xf>
    <xf numFmtId="0" fontId="6" fillId="0" borderId="23" xfId="4" applyNumberFormat="1" applyFont="1" applyFill="1" applyBorder="1" applyAlignment="1">
      <alignment horizontal="center" wrapText="1"/>
    </xf>
    <xf numFmtId="44" fontId="6" fillId="0" borderId="23" xfId="4" applyFont="1" applyBorder="1" applyAlignment="1">
      <alignment horizontal="center" wrapText="1"/>
    </xf>
    <xf numFmtId="166" fontId="6" fillId="0" borderId="23" xfId="2" applyFont="1" applyBorder="1" applyAlignment="1">
      <alignment wrapText="1"/>
    </xf>
    <xf numFmtId="0" fontId="6" fillId="0" borderId="1" xfId="1" applyBorder="1" applyAlignment="1">
      <alignment horizontal="justify" vertical="center" wrapText="1"/>
    </xf>
    <xf numFmtId="0" fontId="41" fillId="0" borderId="1" xfId="0" applyFont="1" applyBorder="1" applyAlignment="1">
      <alignment vertical="top" wrapText="1"/>
    </xf>
    <xf numFmtId="0" fontId="45" fillId="4" borderId="12" xfId="1" applyFont="1" applyFill="1" applyBorder="1"/>
    <xf numFmtId="0" fontId="45" fillId="4" borderId="1" xfId="1" applyFont="1" applyFill="1" applyBorder="1"/>
    <xf numFmtId="0" fontId="45" fillId="4" borderId="1" xfId="1" applyFont="1" applyFill="1" applyBorder="1" applyAlignment="1">
      <alignment horizontal="right" vertical="center"/>
    </xf>
    <xf numFmtId="0" fontId="45" fillId="4" borderId="1" xfId="1" applyFont="1" applyFill="1" applyBorder="1" applyAlignment="1">
      <alignment horizontal="center" vertical="center"/>
    </xf>
    <xf numFmtId="167" fontId="45" fillId="4" borderId="13" xfId="2" applyNumberFormat="1" applyFont="1" applyFill="1" applyBorder="1" applyAlignment="1">
      <alignment horizontal="center" vertical="center"/>
    </xf>
    <xf numFmtId="0" fontId="41" fillId="0" borderId="1" xfId="0" applyFont="1" applyBorder="1"/>
    <xf numFmtId="0" fontId="41" fillId="0" borderId="1" xfId="0" applyFont="1" applyBorder="1" applyAlignment="1">
      <alignment horizontal="center"/>
    </xf>
    <xf numFmtId="2" fontId="45" fillId="0" borderId="1" xfId="1" applyNumberFormat="1" applyFont="1" applyBorder="1" applyAlignment="1">
      <alignment horizontal="center" vertical="center"/>
    </xf>
    <xf numFmtId="0" fontId="46" fillId="0" borderId="1" xfId="0" applyFont="1" applyBorder="1" applyAlignment="1">
      <alignment horizontal="justify" wrapText="1"/>
    </xf>
    <xf numFmtId="0" fontId="47" fillId="3" borderId="5" xfId="1" applyFont="1" applyFill="1" applyBorder="1" applyAlignment="1">
      <alignment horizontal="center" vertical="center" wrapText="1"/>
    </xf>
    <xf numFmtId="0" fontId="47" fillId="3" borderId="6" xfId="1" applyFont="1" applyFill="1" applyBorder="1" applyAlignment="1">
      <alignment horizontal="left" vertical="center" wrapText="1"/>
    </xf>
    <xf numFmtId="0" fontId="48" fillId="3" borderId="6" xfId="1" applyFont="1" applyFill="1" applyBorder="1" applyAlignment="1">
      <alignment horizontal="center" vertical="center" wrapText="1"/>
    </xf>
    <xf numFmtId="0" fontId="48" fillId="3" borderId="7" xfId="1" applyFont="1" applyFill="1" applyBorder="1" applyAlignment="1">
      <alignment horizontal="center" vertical="center" wrapText="1"/>
    </xf>
    <xf numFmtId="0" fontId="41" fillId="5" borderId="1" xfId="0" applyFont="1" applyFill="1" applyBorder="1" applyAlignment="1">
      <alignment vertical="top" wrapText="1"/>
    </xf>
    <xf numFmtId="0" fontId="41" fillId="0" borderId="17" xfId="0" applyFont="1" applyBorder="1"/>
    <xf numFmtId="0" fontId="41" fillId="0" borderId="18" xfId="0" applyFont="1" applyBorder="1"/>
    <xf numFmtId="0" fontId="41" fillId="0" borderId="19" xfId="0" applyFont="1" applyBorder="1"/>
    <xf numFmtId="0" fontId="48" fillId="3" borderId="6" xfId="1" applyFont="1" applyFill="1" applyBorder="1" applyAlignment="1">
      <alignment horizontal="center" vertical="center"/>
    </xf>
    <xf numFmtId="2" fontId="48" fillId="3" borderId="7" xfId="1" applyNumberFormat="1" applyFont="1" applyFill="1" applyBorder="1" applyAlignment="1">
      <alignment horizontal="center" vertical="center"/>
    </xf>
    <xf numFmtId="2" fontId="45" fillId="0" borderId="1" xfId="1" applyNumberFormat="1" applyFont="1" applyBorder="1" applyAlignment="1">
      <alignment horizontal="left" vertical="center" wrapText="1"/>
    </xf>
    <xf numFmtId="0" fontId="45" fillId="4" borderId="1" xfId="1" applyFont="1" applyFill="1" applyBorder="1" applyAlignment="1">
      <alignment horizontal="right" vertical="center" wrapText="1"/>
    </xf>
    <xf numFmtId="2" fontId="47" fillId="3" borderId="6" xfId="1" applyNumberFormat="1" applyFont="1" applyFill="1" applyBorder="1" applyAlignment="1">
      <alignment horizontal="left" vertical="center" wrapText="1"/>
    </xf>
    <xf numFmtId="168" fontId="48" fillId="3" borderId="7" xfId="3" applyFont="1" applyFill="1" applyBorder="1" applyAlignment="1">
      <alignment horizontal="center" vertical="center"/>
    </xf>
    <xf numFmtId="0" fontId="45" fillId="0" borderId="1" xfId="1" applyFont="1" applyBorder="1" applyAlignment="1">
      <alignment vertical="center" wrapText="1"/>
    </xf>
    <xf numFmtId="0" fontId="41" fillId="0" borderId="0" xfId="0" applyFont="1"/>
    <xf numFmtId="0" fontId="49" fillId="2" borderId="2" xfId="0" applyFont="1" applyFill="1" applyBorder="1" applyAlignment="1">
      <alignment horizontal="center" vertical="center"/>
    </xf>
    <xf numFmtId="0" fontId="49" fillId="2" borderId="3" xfId="0" applyFont="1" applyFill="1" applyBorder="1" applyAlignment="1">
      <alignment horizontal="left" vertical="center"/>
    </xf>
    <xf numFmtId="0" fontId="50" fillId="2" borderId="3" xfId="0" applyFont="1" applyFill="1" applyBorder="1" applyAlignment="1">
      <alignment horizontal="left" vertical="center"/>
    </xf>
    <xf numFmtId="0" fontId="47" fillId="7" borderId="5" xfId="1" applyFont="1" applyFill="1" applyBorder="1" applyAlignment="1">
      <alignment horizontal="center" vertical="center" wrapText="1"/>
    </xf>
    <xf numFmtId="2" fontId="47" fillId="7" borderId="6" xfId="1" applyNumberFormat="1" applyFont="1" applyFill="1" applyBorder="1" applyAlignment="1">
      <alignment horizontal="left" vertical="center" wrapText="1"/>
    </xf>
    <xf numFmtId="0" fontId="47" fillId="7" borderId="6" xfId="1" applyFont="1" applyFill="1" applyBorder="1" applyAlignment="1">
      <alignment horizontal="left" vertical="center" wrapText="1"/>
    </xf>
    <xf numFmtId="0" fontId="48" fillId="7" borderId="6" xfId="1" applyFont="1" applyFill="1" applyBorder="1" applyAlignment="1">
      <alignment horizontal="center" vertical="center" wrapText="1"/>
    </xf>
    <xf numFmtId="0" fontId="48" fillId="7" borderId="7" xfId="1" applyFont="1" applyFill="1" applyBorder="1" applyAlignment="1">
      <alignment horizontal="center" vertical="center" wrapText="1"/>
    </xf>
    <xf numFmtId="0" fontId="41" fillId="0" borderId="1" xfId="0" applyFont="1" applyBorder="1" applyAlignment="1">
      <alignment vertical="center" wrapText="1"/>
    </xf>
    <xf numFmtId="0" fontId="45" fillId="4" borderId="1" xfId="1" applyFont="1" applyFill="1" applyBorder="1" applyAlignment="1">
      <alignment horizontal="left" vertical="center"/>
    </xf>
    <xf numFmtId="0" fontId="45" fillId="0" borderId="1" xfId="1" applyFont="1" applyBorder="1" applyAlignment="1">
      <alignment horizontal="center" vertical="center" wrapText="1"/>
    </xf>
    <xf numFmtId="168" fontId="45" fillId="0" borderId="1" xfId="3" applyFont="1" applyFill="1" applyBorder="1" applyAlignment="1">
      <alignment horizontal="center" vertical="center"/>
    </xf>
    <xf numFmtId="0" fontId="45" fillId="4" borderId="12" xfId="1" applyFont="1" applyFill="1" applyBorder="1" applyAlignment="1">
      <alignment horizontal="center"/>
    </xf>
    <xf numFmtId="0" fontId="45" fillId="4" borderId="1" xfId="1" applyFont="1" applyFill="1" applyBorder="1" applyAlignment="1">
      <alignment vertical="center"/>
    </xf>
    <xf numFmtId="0" fontId="41" fillId="0" borderId="7" xfId="0" applyFont="1" applyBorder="1" applyAlignment="1">
      <alignment horizontal="center"/>
    </xf>
    <xf numFmtId="0" fontId="41" fillId="0" borderId="5" xfId="0" applyFont="1" applyBorder="1"/>
    <xf numFmtId="0" fontId="41" fillId="0" borderId="1" xfId="0" applyFont="1" applyBorder="1" applyAlignment="1">
      <alignment horizontal="center" vertical="center"/>
    </xf>
    <xf numFmtId="0" fontId="51" fillId="0" borderId="1" xfId="1" applyFont="1" applyBorder="1" applyAlignment="1">
      <alignment vertical="center" wrapText="1"/>
    </xf>
    <xf numFmtId="167" fontId="45" fillId="4" borderId="1" xfId="2" applyNumberFormat="1" applyFont="1" applyFill="1" applyBorder="1" applyAlignment="1">
      <alignment horizontal="center" vertical="center"/>
    </xf>
    <xf numFmtId="0" fontId="47" fillId="0" borderId="1" xfId="1" applyFont="1" applyBorder="1" applyAlignment="1">
      <alignment horizontal="center" vertical="center" wrapText="1"/>
    </xf>
    <xf numFmtId="0" fontId="47" fillId="0" borderId="1" xfId="1" applyFont="1" applyBorder="1" applyAlignment="1">
      <alignment horizontal="left" vertical="center" wrapText="1"/>
    </xf>
    <xf numFmtId="0" fontId="48" fillId="0" borderId="1" xfId="1" applyFont="1" applyBorder="1" applyAlignment="1">
      <alignment horizontal="center" vertical="center" wrapText="1"/>
    </xf>
    <xf numFmtId="0" fontId="52" fillId="0" borderId="1" xfId="1" applyFont="1" applyBorder="1" applyAlignment="1">
      <alignment vertical="center" wrapText="1"/>
    </xf>
    <xf numFmtId="0" fontId="45" fillId="0" borderId="1" xfId="1" applyFont="1" applyBorder="1"/>
    <xf numFmtId="0" fontId="45" fillId="0" borderId="1" xfId="1" applyFont="1" applyBorder="1" applyAlignment="1">
      <alignment horizontal="left" vertical="center"/>
    </xf>
    <xf numFmtId="0" fontId="45" fillId="0" borderId="1" xfId="1" applyFont="1" applyBorder="1" applyAlignment="1">
      <alignment horizontal="center" vertical="center"/>
    </xf>
    <xf numFmtId="167" fontId="45" fillId="0" borderId="1" xfId="2" applyNumberFormat="1" applyFont="1" applyFill="1" applyBorder="1" applyAlignment="1">
      <alignment horizontal="center" vertical="center"/>
    </xf>
    <xf numFmtId="0" fontId="51" fillId="0" borderId="18" xfId="1" applyFont="1" applyBorder="1" applyAlignment="1">
      <alignment vertical="center" wrapText="1"/>
    </xf>
    <xf numFmtId="44" fontId="51" fillId="0" borderId="18" xfId="1" applyNumberFormat="1" applyFont="1" applyBorder="1" applyAlignment="1">
      <alignment vertical="center" wrapText="1"/>
    </xf>
    <xf numFmtId="0" fontId="45" fillId="0" borderId="18" xfId="1" applyFont="1" applyBorder="1"/>
    <xf numFmtId="0" fontId="45" fillId="0" borderId="18" xfId="1" applyFont="1" applyBorder="1" applyAlignment="1">
      <alignment horizontal="left" vertical="center"/>
    </xf>
    <xf numFmtId="0" fontId="45" fillId="0" borderId="18" xfId="1" applyFont="1" applyBorder="1" applyAlignment="1">
      <alignment horizontal="center" vertical="center"/>
    </xf>
    <xf numFmtId="167" fontId="45" fillId="0" borderId="18" xfId="2" applyNumberFormat="1" applyFont="1" applyFill="1" applyBorder="1" applyAlignment="1">
      <alignment horizontal="center" vertical="center"/>
    </xf>
    <xf numFmtId="0" fontId="49" fillId="2" borderId="2" xfId="1" applyFont="1" applyFill="1" applyBorder="1" applyAlignment="1">
      <alignment horizontal="center" vertical="center" wrapText="1"/>
    </xf>
    <xf numFmtId="0" fontId="49" fillId="2" borderId="3" xfId="1" applyFont="1" applyFill="1" applyBorder="1" applyAlignment="1">
      <alignment vertical="center" wrapText="1"/>
    </xf>
    <xf numFmtId="0" fontId="51" fillId="0" borderId="0" xfId="1" applyFont="1" applyAlignment="1">
      <alignment horizontal="center" vertical="center" wrapText="1"/>
    </xf>
    <xf numFmtId="2" fontId="45" fillId="0" borderId="0" xfId="1" applyNumberFormat="1" applyFont="1" applyAlignment="1">
      <alignment horizontal="left" vertical="center" wrapText="1"/>
    </xf>
    <xf numFmtId="0" fontId="45" fillId="0" borderId="0" xfId="1" applyFont="1" applyAlignment="1">
      <alignment horizontal="center" vertical="center" wrapText="1"/>
    </xf>
    <xf numFmtId="168" fontId="45" fillId="0" borderId="0" xfId="3" applyFont="1" applyFill="1" applyBorder="1" applyAlignment="1">
      <alignment horizontal="center" vertical="center"/>
    </xf>
    <xf numFmtId="0" fontId="53" fillId="0" borderId="1" xfId="0" applyFont="1" applyBorder="1" applyAlignment="1">
      <alignment horizontal="center"/>
    </xf>
    <xf numFmtId="2" fontId="41" fillId="0" borderId="1" xfId="0" applyNumberFormat="1" applyFont="1" applyBorder="1"/>
    <xf numFmtId="0" fontId="45" fillId="0" borderId="0" xfId="1" applyFont="1"/>
    <xf numFmtId="0" fontId="45" fillId="0" borderId="0" xfId="1" applyFont="1" applyAlignment="1">
      <alignment horizontal="right" vertical="center"/>
    </xf>
    <xf numFmtId="0" fontId="45" fillId="0" borderId="0" xfId="1" applyFont="1" applyAlignment="1">
      <alignment horizontal="center" vertical="center"/>
    </xf>
    <xf numFmtId="167" fontId="45" fillId="0" borderId="0" xfId="2" applyNumberFormat="1" applyFont="1" applyFill="1" applyBorder="1" applyAlignment="1">
      <alignment horizontal="center" vertical="center"/>
    </xf>
    <xf numFmtId="0" fontId="45" fillId="0" borderId="0" xfId="1" applyFont="1" applyAlignment="1">
      <alignment horizontal="left" vertical="center" wrapText="1"/>
    </xf>
    <xf numFmtId="0" fontId="45" fillId="0" borderId="0" xfId="1" applyFont="1" applyAlignment="1">
      <alignment vertical="center" wrapText="1"/>
    </xf>
    <xf numFmtId="0" fontId="45" fillId="0" borderId="0" xfId="1" applyFont="1" applyAlignment="1">
      <alignment horizontal="right" vertical="center" wrapText="1"/>
    </xf>
    <xf numFmtId="0" fontId="53" fillId="0" borderId="0" xfId="0" applyFont="1" applyAlignment="1">
      <alignment horizontal="left" vertical="center"/>
    </xf>
    <xf numFmtId="0" fontId="41" fillId="0" borderId="0" xfId="0" applyFont="1" applyAlignment="1">
      <alignment horizontal="center" vertical="center"/>
    </xf>
    <xf numFmtId="0" fontId="53" fillId="0" borderId="0" xfId="0" applyFont="1"/>
    <xf numFmtId="0" fontId="53" fillId="0" borderId="0" xfId="0" applyFont="1" applyAlignment="1">
      <alignment vertical="center"/>
    </xf>
    <xf numFmtId="0" fontId="52" fillId="0" borderId="0" xfId="1" applyFont="1" applyAlignment="1">
      <alignment horizontal="left" vertical="center" wrapText="1"/>
    </xf>
    <xf numFmtId="0" fontId="6" fillId="0" borderId="1" xfId="0" applyFont="1" applyBorder="1" applyAlignment="1">
      <alignment horizontal="center" vertical="center" wrapText="1"/>
    </xf>
    <xf numFmtId="0" fontId="6" fillId="0" borderId="1" xfId="4" applyNumberFormat="1" applyFont="1" applyFill="1" applyBorder="1" applyAlignment="1">
      <alignment horizontal="center" vertical="center" wrapText="1"/>
    </xf>
    <xf numFmtId="44" fontId="6" fillId="0" borderId="1" xfId="4" applyFont="1" applyBorder="1" applyAlignment="1">
      <alignment horizontal="center" vertical="center" wrapText="1"/>
    </xf>
    <xf numFmtId="166" fontId="6" fillId="0" borderId="1" xfId="2" applyFont="1" applyBorder="1" applyAlignment="1">
      <alignment vertical="center" wrapText="1"/>
    </xf>
    <xf numFmtId="0" fontId="6" fillId="0" borderId="1" xfId="0" applyFont="1" applyBorder="1" applyAlignment="1">
      <alignment horizontal="left" vertical="center" wrapText="1"/>
    </xf>
    <xf numFmtId="0" fontId="18" fillId="0" borderId="0" xfId="4" applyNumberFormat="1" applyFont="1" applyAlignment="1">
      <alignment horizontal="center" wrapText="1"/>
    </xf>
    <xf numFmtId="44" fontId="18" fillId="0" borderId="0" xfId="4" applyFont="1" applyAlignment="1">
      <alignment horizontal="center" wrapText="1"/>
    </xf>
    <xf numFmtId="166" fontId="18" fillId="0" borderId="0" xfId="2" applyFont="1" applyAlignment="1">
      <alignment wrapText="1"/>
    </xf>
    <xf numFmtId="0" fontId="6" fillId="0" borderId="1" xfId="4" applyNumberFormat="1" applyFont="1" applyBorder="1" applyAlignment="1">
      <alignment horizontal="center" wrapText="1"/>
    </xf>
    <xf numFmtId="0" fontId="39" fillId="0" borderId="23" xfId="0" applyFont="1" applyBorder="1" applyAlignment="1">
      <alignment horizontal="left" wrapText="1"/>
    </xf>
    <xf numFmtId="0" fontId="40" fillId="0" borderId="1" xfId="0" applyFont="1" applyBorder="1" applyAlignment="1">
      <alignment horizontal="center" wrapText="1"/>
    </xf>
    <xf numFmtId="0" fontId="41" fillId="0" borderId="1" xfId="0" applyFont="1" applyBorder="1" applyAlignment="1">
      <alignment wrapText="1"/>
    </xf>
    <xf numFmtId="44" fontId="6" fillId="0" borderId="1" xfId="4" applyFont="1" applyFill="1" applyBorder="1" applyAlignment="1">
      <alignment horizontal="center" wrapText="1"/>
    </xf>
    <xf numFmtId="166" fontId="6" fillId="0" borderId="1" xfId="2" applyFont="1" applyFill="1" applyBorder="1" applyAlignment="1">
      <alignment wrapText="1"/>
    </xf>
    <xf numFmtId="0" fontId="45" fillId="0" borderId="1" xfId="1" applyFont="1" applyBorder="1" applyAlignment="1">
      <alignment horizontal="center"/>
    </xf>
    <xf numFmtId="0" fontId="45" fillId="4" borderId="1" xfId="1" applyFont="1" applyFill="1" applyBorder="1" applyAlignment="1">
      <alignment horizontal="center"/>
    </xf>
    <xf numFmtId="0" fontId="51" fillId="0" borderId="1" xfId="1" applyFont="1" applyBorder="1" applyAlignment="1">
      <alignment horizontal="center" vertical="center" wrapText="1"/>
    </xf>
    <xf numFmtId="0" fontId="45" fillId="0" borderId="18" xfId="1" applyFont="1" applyBorder="1" applyAlignment="1">
      <alignment horizontal="center"/>
    </xf>
    <xf numFmtId="44" fontId="6" fillId="0" borderId="1" xfId="2" applyNumberFormat="1" applyFont="1" applyFill="1" applyBorder="1" applyAlignment="1">
      <alignment horizontal="center" vertical="center"/>
    </xf>
    <xf numFmtId="44" fontId="6" fillId="0" borderId="1" xfId="2" applyNumberFormat="1" applyFont="1" applyFill="1" applyBorder="1" applyAlignment="1">
      <alignment vertical="center"/>
    </xf>
    <xf numFmtId="44" fontId="1" fillId="0" borderId="5" xfId="0" applyNumberFormat="1" applyFont="1" applyBorder="1" applyAlignment="1">
      <alignment horizontal="center" vertical="center"/>
    </xf>
    <xf numFmtId="0" fontId="54"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3" fillId="2" borderId="4" xfId="0" applyFont="1" applyFill="1" applyBorder="1" applyAlignment="1">
      <alignment horizontal="center" vertical="center"/>
    </xf>
    <xf numFmtId="167" fontId="8" fillId="3" borderId="7" xfId="2" applyNumberFormat="1" applyFont="1" applyFill="1" applyBorder="1" applyAlignment="1">
      <alignment horizontal="center" vertical="center"/>
    </xf>
    <xf numFmtId="166" fontId="6" fillId="6" borderId="22" xfId="2" applyFont="1" applyFill="1" applyBorder="1" applyAlignment="1">
      <alignment wrapText="1"/>
    </xf>
    <xf numFmtId="0" fontId="38" fillId="0" borderId="18" xfId="0" applyFont="1" applyBorder="1" applyAlignment="1">
      <alignment horizontal="center" vertical="center"/>
    </xf>
    <xf numFmtId="0" fontId="0" fillId="0" borderId="26" xfId="0" applyBorder="1" applyAlignment="1">
      <alignment horizontal="center" vertical="center"/>
    </xf>
    <xf numFmtId="0" fontId="25" fillId="0" borderId="26" xfId="0" applyFont="1" applyBorder="1" applyAlignment="1">
      <alignment horizontal="center"/>
    </xf>
    <xf numFmtId="0" fontId="0" fillId="0" borderId="28" xfId="0" applyBorder="1" applyAlignment="1">
      <alignment horizontal="center" vertical="center"/>
    </xf>
    <xf numFmtId="0" fontId="14" fillId="0" borderId="29" xfId="0" applyFont="1" applyBorder="1"/>
    <xf numFmtId="167" fontId="8" fillId="3" borderId="30" xfId="2" applyNumberFormat="1" applyFont="1" applyFill="1" applyBorder="1" applyAlignment="1">
      <alignment vertical="center"/>
    </xf>
    <xf numFmtId="0" fontId="0" fillId="0" borderId="31" xfId="0" applyBorder="1" applyAlignment="1">
      <alignment horizontal="center" vertical="center"/>
    </xf>
    <xf numFmtId="0" fontId="0" fillId="0" borderId="32" xfId="0" applyBorder="1" applyAlignment="1">
      <alignment horizontal="center" vertical="center"/>
    </xf>
    <xf numFmtId="0" fontId="14" fillId="0" borderId="24" xfId="0" applyFont="1" applyBorder="1"/>
    <xf numFmtId="0" fontId="19" fillId="0" borderId="24" xfId="0" applyFont="1" applyBorder="1" applyAlignment="1">
      <alignment horizontal="center" wrapText="1"/>
    </xf>
    <xf numFmtId="0" fontId="0" fillId="0" borderId="33" xfId="0" applyBorder="1" applyAlignment="1">
      <alignment horizontal="center" vertical="center"/>
    </xf>
    <xf numFmtId="0" fontId="0" fillId="0" borderId="25" xfId="0" applyBorder="1" applyAlignment="1">
      <alignment horizontal="center" vertical="center"/>
    </xf>
    <xf numFmtId="0" fontId="0" fillId="0" borderId="16" xfId="0" applyBorder="1" applyAlignment="1">
      <alignment horizontal="center" vertical="center"/>
    </xf>
    <xf numFmtId="0" fontId="0" fillId="0" borderId="34" xfId="0" applyBorder="1" applyAlignment="1">
      <alignment horizontal="center" vertical="center"/>
    </xf>
    <xf numFmtId="0" fontId="0" fillId="0" borderId="19" xfId="0" applyBorder="1" applyAlignment="1">
      <alignment horizontal="center" vertical="center"/>
    </xf>
    <xf numFmtId="0" fontId="0" fillId="0" borderId="35" xfId="0" applyBorder="1" applyAlignment="1">
      <alignment horizontal="center" vertical="center"/>
    </xf>
    <xf numFmtId="0" fontId="56" fillId="0" borderId="0" xfId="0" applyFont="1" applyAlignment="1">
      <alignment horizontal="center"/>
    </xf>
    <xf numFmtId="0" fontId="15" fillId="0" borderId="0" xfId="0" applyFont="1" applyAlignment="1">
      <alignment horizontal="left"/>
    </xf>
    <xf numFmtId="0" fontId="16" fillId="0" borderId="0" xfId="0" applyFont="1" applyAlignment="1">
      <alignment horizontal="center" vertical="center" wrapText="1"/>
    </xf>
    <xf numFmtId="167" fontId="16" fillId="0" borderId="0" xfId="0" applyNumberFormat="1" applyFont="1" applyAlignment="1">
      <alignment horizontal="center" vertical="center" wrapText="1"/>
    </xf>
    <xf numFmtId="0" fontId="13" fillId="0" borderId="0" xfId="0" applyFont="1" applyAlignment="1">
      <alignment horizontal="center" vertical="center" wrapText="1"/>
    </xf>
    <xf numFmtId="0" fontId="21" fillId="0" borderId="0" xfId="0" applyFont="1" applyAlignment="1">
      <alignment horizontal="center"/>
    </xf>
    <xf numFmtId="0" fontId="22" fillId="0" borderId="0" xfId="0" applyFont="1" applyAlignment="1">
      <alignment horizontal="center" vertical="center" wrapText="1"/>
    </xf>
    <xf numFmtId="167" fontId="22" fillId="0" borderId="0" xfId="0" applyNumberFormat="1" applyFont="1" applyAlignment="1">
      <alignment horizontal="center" vertical="center" wrapText="1"/>
    </xf>
    <xf numFmtId="0" fontId="37" fillId="7" borderId="28" xfId="0" applyFont="1" applyFill="1" applyBorder="1" applyAlignment="1">
      <alignment horizontal="center" vertical="center"/>
    </xf>
    <xf numFmtId="0" fontId="37" fillId="7" borderId="26" xfId="0" applyFont="1" applyFill="1" applyBorder="1" applyAlignment="1">
      <alignment horizontal="center" vertical="center"/>
    </xf>
    <xf numFmtId="0" fontId="37" fillId="7" borderId="27" xfId="0" applyFont="1" applyFill="1" applyBorder="1" applyAlignment="1">
      <alignment horizontal="center" vertical="center"/>
    </xf>
    <xf numFmtId="0" fontId="55" fillId="0" borderId="24" xfId="0" applyFont="1" applyBorder="1" applyAlignment="1">
      <alignment horizontal="center" wrapText="1"/>
    </xf>
    <xf numFmtId="0" fontId="55" fillId="0" borderId="0" xfId="0" applyFont="1" applyAlignment="1">
      <alignment horizontal="center" wrapText="1"/>
    </xf>
    <xf numFmtId="0" fontId="36" fillId="0" borderId="0" xfId="0" applyFont="1" applyAlignment="1">
      <alignment horizontal="center" vertical="center"/>
    </xf>
    <xf numFmtId="0" fontId="11" fillId="0" borderId="0" xfId="0" applyFont="1" applyAlignment="1">
      <alignment horizontal="center" vertical="center"/>
    </xf>
    <xf numFmtId="0" fontId="56" fillId="0" borderId="0" xfId="0" applyFont="1" applyAlignment="1">
      <alignment horizontal="center"/>
    </xf>
    <xf numFmtId="0" fontId="25" fillId="0" borderId="0" xfId="0" applyFont="1" applyAlignment="1">
      <alignment horizontal="center"/>
    </xf>
    <xf numFmtId="0" fontId="57" fillId="0" borderId="0" xfId="0" applyFont="1" applyAlignment="1">
      <alignment horizontal="center" vertical="center" wrapText="1"/>
    </xf>
    <xf numFmtId="0" fontId="57" fillId="0" borderId="0" xfId="0" applyFont="1" applyAlignment="1">
      <alignment horizontal="center" vertical="center"/>
    </xf>
    <xf numFmtId="0" fontId="9" fillId="0" borderId="0" xfId="0" applyFont="1" applyAlignment="1">
      <alignment horizontal="center"/>
    </xf>
    <xf numFmtId="0" fontId="41" fillId="0" borderId="14" xfId="0" applyFont="1" applyBorder="1" applyAlignment="1">
      <alignment horizontal="center"/>
    </xf>
    <xf numFmtId="0" fontId="41" fillId="0" borderId="15" xfId="0" applyFont="1" applyBorder="1" applyAlignment="1">
      <alignment horizontal="center"/>
    </xf>
    <xf numFmtId="0" fontId="41" fillId="0" borderId="16" xfId="0" applyFont="1" applyBorder="1" applyAlignment="1">
      <alignment horizontal="center"/>
    </xf>
    <xf numFmtId="0" fontId="41" fillId="0" borderId="17" xfId="0" applyFont="1" applyBorder="1" applyAlignment="1">
      <alignment horizontal="center"/>
    </xf>
    <xf numFmtId="0" fontId="41" fillId="0" borderId="18" xfId="0" applyFont="1" applyBorder="1" applyAlignment="1">
      <alignment horizontal="center"/>
    </xf>
    <xf numFmtId="0" fontId="41" fillId="0" borderId="19" xfId="0" applyFont="1" applyBorder="1" applyAlignment="1">
      <alignment horizontal="center"/>
    </xf>
    <xf numFmtId="0" fontId="51" fillId="0" borderId="15" xfId="1" applyFont="1" applyBorder="1" applyAlignment="1">
      <alignment horizontal="center" vertical="center" wrapText="1"/>
    </xf>
    <xf numFmtId="0" fontId="51" fillId="0" borderId="18" xfId="1" applyFont="1" applyBorder="1" applyAlignment="1">
      <alignment horizontal="center" vertical="center" wrapText="1"/>
    </xf>
    <xf numFmtId="0" fontId="55" fillId="0" borderId="1" xfId="0" applyFont="1" applyBorder="1" applyAlignment="1">
      <alignment horizontal="center" wrapText="1"/>
    </xf>
    <xf numFmtId="0" fontId="37" fillId="7" borderId="6" xfId="0" applyFont="1" applyFill="1" applyBorder="1" applyAlignment="1">
      <alignment horizontal="center" vertical="center"/>
    </xf>
    <xf numFmtId="0" fontId="37" fillId="7" borderId="7" xfId="0" applyFont="1" applyFill="1" applyBorder="1" applyAlignment="1">
      <alignment horizontal="center" vertical="center"/>
    </xf>
  </cellXfs>
  <cellStyles count="5">
    <cellStyle name="Euro 2" xfId="2" xr:uid="{99A5BA9D-F008-4DA5-893B-CE2B143D92EF}"/>
    <cellStyle name="Milliers 2" xfId="3" xr:uid="{51AB38ED-043A-40D4-AA46-1D08702C40EF}"/>
    <cellStyle name="Monétaire" xfId="4" builtinId="4"/>
    <cellStyle name="Normal" xfId="0" builtinId="0"/>
    <cellStyle name="Normal 2" xfId="1" xr:uid="{790B9525-F128-43DF-96E5-B3FD322DF4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0</xdr:row>
      <xdr:rowOff>171450</xdr:rowOff>
    </xdr:from>
    <xdr:to>
      <xdr:col>1</xdr:col>
      <xdr:colOff>1725808</xdr:colOff>
      <xdr:row>5</xdr:row>
      <xdr:rowOff>28574</xdr:rowOff>
    </xdr:to>
    <xdr:pic>
      <xdr:nvPicPr>
        <xdr:cNvPr id="2" name="Image 1" descr="Une image contenant texte, Police, logo, Bleu électrique&#10;&#10;Le contenu généré par l’IA peut être incorrect.">
          <a:extLst>
            <a:ext uri="{FF2B5EF4-FFF2-40B4-BE49-F238E27FC236}">
              <a16:creationId xmlns:a16="http://schemas.microsoft.com/office/drawing/2014/main" id="{97439ABA-A29D-4D49-8566-CD0CD3AE39F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171450"/>
          <a:ext cx="2240158" cy="85724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227134</xdr:colOff>
      <xdr:row>0</xdr:row>
      <xdr:rowOff>80596</xdr:rowOff>
    </xdr:from>
    <xdr:to>
      <xdr:col>1</xdr:col>
      <xdr:colOff>1837177</xdr:colOff>
      <xdr:row>4</xdr:row>
      <xdr:rowOff>175845</xdr:rowOff>
    </xdr:to>
    <xdr:pic>
      <xdr:nvPicPr>
        <xdr:cNvPr id="2" name="Image 1" descr="Une image contenant texte, Police, logo, Bleu électrique&#10;&#10;Le contenu généré par l’IA peut être incorrect.">
          <a:extLst>
            <a:ext uri="{FF2B5EF4-FFF2-40B4-BE49-F238E27FC236}">
              <a16:creationId xmlns:a16="http://schemas.microsoft.com/office/drawing/2014/main" id="{FFD82389-2B63-4D7D-A8EF-13A8926D1E3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134" y="80596"/>
          <a:ext cx="2240158" cy="85724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ccira.sharepoint.com/sites/CCI-MA-Amnagement/Documents%20partages/Am&#233;nagement/ETUDES%20ET%20TRAVAUX/LOT%20-%20Les%20Mesneux/March&#233;%20Travaux%20-%20Viabilisation/Pi&#232;ce%20technique/BPU%20DQE/DQE%20BPU%20lot%201%20les%20mesneux.xlsx" TargetMode="External"/><Relationship Id="rId1" Type="http://schemas.openxmlformats.org/officeDocument/2006/relationships/externalLinkPath" Target="/sites/CCI-MA-Amnagement/Documents%20partages/Am&#233;nagement/ETUDES%20ET%20TRAVAUX/LOT%20-%20Les%20Mesneux/March&#233;%20Travaux%20-%20Viabilisation/Pi&#232;ce%20technique/BPU%20DQE/DQE%20BPU%20lot%201%20les%20mesne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QE Lot 1"/>
      <sheetName val="BPU"/>
    </sheetNames>
    <sheetDataSet>
      <sheetData sheetId="0">
        <row r="30">
          <cell r="D30" t="str">
            <v>Ft</v>
          </cell>
        </row>
        <row r="31">
          <cell r="D31" t="str">
            <v>Ft</v>
          </cell>
        </row>
        <row r="45">
          <cell r="D45" t="str">
            <v>Ft</v>
          </cell>
        </row>
      </sheetData>
      <sheetData sheetId="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19F45-F7F8-4496-8796-CD4DC543E332}">
  <dimension ref="A1:O158"/>
  <sheetViews>
    <sheetView tabSelected="1" topLeftCell="A3" zoomScale="115" zoomScaleNormal="115" zoomScaleSheetLayoutView="100" workbookViewId="0">
      <selection activeCell="L15" sqref="L15"/>
    </sheetView>
  </sheetViews>
  <sheetFormatPr baseColWidth="10" defaultRowHeight="15" x14ac:dyDescent="0.25"/>
  <cols>
    <col min="2" max="2" width="75.7109375" customWidth="1"/>
    <col min="6" max="6" width="11.85546875" bestFit="1" customWidth="1"/>
    <col min="7" max="7" width="19.28515625" customWidth="1"/>
    <col min="8" max="8" width="15.28515625" style="245" customWidth="1"/>
    <col min="9" max="9" width="6.140625" bestFit="1" customWidth="1"/>
    <col min="11" max="11" width="11.5703125" customWidth="1"/>
  </cols>
  <sheetData>
    <row r="1" spans="1:8" ht="15.75" x14ac:dyDescent="0.3">
      <c r="A1" s="77"/>
      <c r="B1" s="77"/>
      <c r="C1" s="77"/>
      <c r="D1" s="77"/>
      <c r="E1" s="77"/>
    </row>
    <row r="2" spans="1:8" ht="15.75" x14ac:dyDescent="0.3">
      <c r="A2" s="77"/>
      <c r="B2" s="77"/>
      <c r="C2" s="77"/>
      <c r="D2" s="77"/>
      <c r="E2" s="77"/>
    </row>
    <row r="3" spans="1:8" ht="15.75" x14ac:dyDescent="0.3">
      <c r="A3" s="77"/>
      <c r="B3" s="77"/>
      <c r="C3" s="77"/>
      <c r="D3" s="77"/>
      <c r="E3" s="77"/>
    </row>
    <row r="4" spans="1:8" ht="15.75" x14ac:dyDescent="0.3">
      <c r="A4" s="77"/>
      <c r="B4" s="77"/>
      <c r="C4" s="77"/>
      <c r="D4" s="77"/>
      <c r="E4" s="77"/>
    </row>
    <row r="5" spans="1:8" ht="15.75" x14ac:dyDescent="0.3">
      <c r="A5" s="77"/>
      <c r="B5" s="77"/>
      <c r="C5" s="77"/>
      <c r="D5" s="77"/>
      <c r="E5" s="77"/>
    </row>
    <row r="6" spans="1:8" ht="22.9" customHeight="1" x14ac:dyDescent="0.25">
      <c r="A6" s="278" t="s">
        <v>154</v>
      </c>
      <c r="B6" s="278"/>
      <c r="C6" s="278"/>
      <c r="D6" s="278"/>
      <c r="E6" s="278"/>
      <c r="F6" s="278"/>
      <c r="G6" s="278"/>
      <c r="H6" s="278"/>
    </row>
    <row r="7" spans="1:8" ht="15.75" x14ac:dyDescent="0.3">
      <c r="A7" s="75"/>
      <c r="B7" s="75"/>
      <c r="C7" s="75"/>
      <c r="D7" s="75"/>
      <c r="E7" s="75"/>
    </row>
    <row r="8" spans="1:8" ht="20.25" customHeight="1" x14ac:dyDescent="0.35">
      <c r="A8" s="276" t="s">
        <v>155</v>
      </c>
      <c r="B8" s="277"/>
      <c r="C8" s="277"/>
      <c r="D8" s="277"/>
      <c r="E8" s="277"/>
      <c r="F8" s="277"/>
      <c r="G8" s="277"/>
      <c r="H8" s="277"/>
    </row>
    <row r="9" spans="1:8" ht="15.75" customHeight="1" x14ac:dyDescent="0.3">
      <c r="A9" s="75"/>
      <c r="B9" s="75"/>
      <c r="C9" s="75"/>
      <c r="D9" s="75"/>
      <c r="E9" s="75"/>
    </row>
    <row r="10" spans="1:8" ht="15.75" x14ac:dyDescent="0.3">
      <c r="A10" s="281" t="s">
        <v>156</v>
      </c>
      <c r="B10" s="281"/>
      <c r="C10" s="281"/>
      <c r="D10" s="281"/>
      <c r="E10" s="281"/>
      <c r="F10" s="281"/>
      <c r="G10" s="281"/>
      <c r="H10" s="281"/>
    </row>
    <row r="11" spans="1:8" ht="15.75" x14ac:dyDescent="0.3">
      <c r="A11" s="75"/>
      <c r="B11" s="75"/>
      <c r="C11" s="75"/>
      <c r="D11" s="75"/>
      <c r="E11" s="75"/>
    </row>
    <row r="12" spans="1:8" x14ac:dyDescent="0.25">
      <c r="A12" s="279" t="s">
        <v>177</v>
      </c>
      <c r="B12" s="279"/>
      <c r="C12" s="279"/>
      <c r="D12" s="279"/>
      <c r="E12" s="279"/>
      <c r="F12" s="279"/>
      <c r="G12" s="279"/>
      <c r="H12" s="279"/>
    </row>
    <row r="13" spans="1:8" ht="16.5" x14ac:dyDescent="0.35">
      <c r="A13" s="280" t="s">
        <v>184</v>
      </c>
      <c r="B13" s="280"/>
      <c r="C13" s="280"/>
      <c r="D13" s="280"/>
      <c r="E13" s="280"/>
      <c r="F13" s="280"/>
      <c r="G13" s="280"/>
      <c r="H13" s="280"/>
    </row>
    <row r="14" spans="1:8" ht="16.5" x14ac:dyDescent="0.35">
      <c r="A14" s="265"/>
      <c r="B14" s="265"/>
      <c r="C14" s="265"/>
      <c r="D14" s="265"/>
      <c r="E14" s="265"/>
      <c r="F14" s="265"/>
      <c r="G14" s="265"/>
      <c r="H14" s="265"/>
    </row>
    <row r="15" spans="1:8" ht="32.25" customHeight="1" x14ac:dyDescent="0.25">
      <c r="A15" s="282" t="s">
        <v>187</v>
      </c>
      <c r="B15" s="283"/>
      <c r="C15" s="283"/>
      <c r="D15" s="283"/>
      <c r="E15" s="283"/>
      <c r="F15" s="283"/>
      <c r="G15" s="283"/>
      <c r="H15" s="283"/>
    </row>
    <row r="16" spans="1:8" ht="15.75" x14ac:dyDescent="0.3">
      <c r="A16" s="251"/>
      <c r="B16" s="251"/>
      <c r="C16" s="251"/>
      <c r="D16" s="251"/>
      <c r="E16" s="251"/>
      <c r="F16" s="251"/>
      <c r="G16" s="251"/>
      <c r="H16" s="250"/>
    </row>
    <row r="17" spans="1:15" ht="30" customHeight="1" x14ac:dyDescent="0.25">
      <c r="A17" s="273" t="s">
        <v>158</v>
      </c>
      <c r="B17" s="274"/>
      <c r="C17" s="274"/>
      <c r="D17" s="274"/>
      <c r="E17" s="274"/>
      <c r="F17" s="274"/>
      <c r="G17" s="274"/>
      <c r="H17" s="275"/>
    </row>
    <row r="18" spans="1:15" ht="16.5" x14ac:dyDescent="0.35">
      <c r="A18" s="113"/>
      <c r="B18" s="113"/>
      <c r="C18" s="113"/>
      <c r="D18" s="113"/>
      <c r="E18" s="113"/>
      <c r="F18" s="113"/>
      <c r="G18" s="249"/>
      <c r="I18" s="37"/>
      <c r="J18" s="37"/>
      <c r="K18" s="37"/>
      <c r="L18" s="37"/>
      <c r="M18" s="38"/>
      <c r="N18" s="39"/>
      <c r="O18" s="37"/>
    </row>
    <row r="19" spans="1:15" ht="26.25" customHeight="1" x14ac:dyDescent="0.3">
      <c r="A19" s="1" t="s">
        <v>0</v>
      </c>
      <c r="B19" s="1" t="s">
        <v>1</v>
      </c>
      <c r="C19" s="2"/>
      <c r="D19" s="1" t="s">
        <v>2</v>
      </c>
      <c r="E19" s="3" t="s">
        <v>3</v>
      </c>
      <c r="F19" s="3" t="s">
        <v>4</v>
      </c>
      <c r="G19" s="242" t="s">
        <v>5</v>
      </c>
      <c r="H19" s="243" t="s">
        <v>183</v>
      </c>
      <c r="I19" s="42"/>
      <c r="J19" s="40"/>
      <c r="K19" s="43"/>
      <c r="L19" s="40"/>
      <c r="M19" s="32"/>
      <c r="N19" s="33"/>
      <c r="O19" s="34"/>
    </row>
    <row r="20" spans="1:15" ht="16.5" thickBot="1" x14ac:dyDescent="0.35">
      <c r="I20" s="42"/>
      <c r="J20" s="40"/>
      <c r="K20" s="43"/>
      <c r="L20" s="40"/>
      <c r="M20" s="32"/>
      <c r="N20" s="33"/>
      <c r="O20" s="34"/>
    </row>
    <row r="21" spans="1:15" ht="19.5" thickBot="1" x14ac:dyDescent="0.35">
      <c r="A21" s="4">
        <v>1</v>
      </c>
      <c r="B21" s="5" t="s">
        <v>6</v>
      </c>
      <c r="C21" s="6"/>
      <c r="D21" s="6"/>
      <c r="E21" s="6"/>
      <c r="F21" s="6"/>
      <c r="G21" s="6"/>
      <c r="H21" s="246"/>
      <c r="I21" s="42"/>
      <c r="J21" s="40"/>
      <c r="K21" s="43"/>
      <c r="L21" s="40"/>
      <c r="M21" s="32"/>
      <c r="N21" s="33"/>
      <c r="O21" s="34"/>
    </row>
    <row r="22" spans="1:15" ht="15.75" x14ac:dyDescent="0.3">
      <c r="H22" s="264"/>
      <c r="I22" s="42"/>
      <c r="J22" s="40"/>
      <c r="K22" s="43"/>
      <c r="L22" s="40"/>
      <c r="M22" s="32"/>
      <c r="N22" s="33"/>
      <c r="O22" s="34"/>
    </row>
    <row r="23" spans="1:15" ht="13.9" customHeight="1" x14ac:dyDescent="0.35">
      <c r="A23" s="63" t="s">
        <v>7</v>
      </c>
      <c r="B23" s="17" t="s">
        <v>8</v>
      </c>
      <c r="C23" s="17"/>
      <c r="D23" s="18"/>
      <c r="E23" s="18"/>
      <c r="F23" s="19"/>
      <c r="G23" s="20"/>
      <c r="H23" s="247"/>
      <c r="I23" s="42"/>
      <c r="J23" s="40"/>
      <c r="K23" s="44"/>
      <c r="L23" s="40"/>
      <c r="M23" s="32"/>
      <c r="N23" s="33"/>
      <c r="O23" s="34"/>
    </row>
    <row r="24" spans="1:15" ht="15.75" x14ac:dyDescent="0.3">
      <c r="A24" s="8"/>
      <c r="B24" s="9"/>
      <c r="C24" s="9"/>
      <c r="D24" s="10"/>
      <c r="E24" s="11"/>
      <c r="F24" s="12"/>
      <c r="G24" s="13"/>
      <c r="H24" s="262"/>
      <c r="I24" s="42"/>
      <c r="J24" s="40"/>
      <c r="K24" s="43"/>
      <c r="L24" s="40"/>
      <c r="M24" s="32"/>
      <c r="N24" s="33"/>
      <c r="O24" s="34"/>
    </row>
    <row r="25" spans="1:15" ht="15.75" x14ac:dyDescent="0.3">
      <c r="A25" s="15" t="s">
        <v>9</v>
      </c>
      <c r="B25" s="14" t="s">
        <v>10</v>
      </c>
      <c r="C25" s="14"/>
      <c r="D25" s="15" t="s">
        <v>11</v>
      </c>
      <c r="E25" s="16">
        <v>1</v>
      </c>
      <c r="F25" s="240">
        <v>0</v>
      </c>
      <c r="G25" s="241">
        <f>F25*E25</f>
        <v>0</v>
      </c>
      <c r="H25" s="244" t="s">
        <v>178</v>
      </c>
      <c r="I25" s="42"/>
      <c r="J25" s="40"/>
      <c r="K25" s="43"/>
      <c r="L25" s="40"/>
      <c r="M25" s="32"/>
      <c r="N25" s="33"/>
      <c r="O25" s="34"/>
    </row>
    <row r="26" spans="1:15" ht="15.75" x14ac:dyDescent="0.3">
      <c r="A26" s="15" t="s">
        <v>12</v>
      </c>
      <c r="B26" s="14" t="s">
        <v>13</v>
      </c>
      <c r="C26" s="14"/>
      <c r="D26" s="15" t="s">
        <v>11</v>
      </c>
      <c r="E26" s="16">
        <v>1</v>
      </c>
      <c r="F26" s="240">
        <v>0</v>
      </c>
      <c r="G26" s="241">
        <f>F26*E26</f>
        <v>0</v>
      </c>
      <c r="H26" s="244" t="s">
        <v>178</v>
      </c>
      <c r="I26" s="42"/>
      <c r="J26" s="40"/>
      <c r="K26" s="43"/>
      <c r="L26" s="40"/>
      <c r="M26" s="32"/>
      <c r="N26" s="33"/>
      <c r="O26" s="34"/>
    </row>
    <row r="27" spans="1:15" ht="15.75" x14ac:dyDescent="0.3">
      <c r="A27" s="15" t="s">
        <v>14</v>
      </c>
      <c r="B27" s="14" t="s">
        <v>15</v>
      </c>
      <c r="C27" s="14"/>
      <c r="D27" s="15" t="s">
        <v>11</v>
      </c>
      <c r="E27" s="16">
        <v>1</v>
      </c>
      <c r="F27" s="240">
        <v>0</v>
      </c>
      <c r="G27" s="241">
        <f>F27*E27</f>
        <v>0</v>
      </c>
      <c r="H27" s="244" t="s">
        <v>178</v>
      </c>
      <c r="I27" s="42"/>
      <c r="J27" s="40"/>
      <c r="K27" s="43"/>
      <c r="L27" s="40"/>
      <c r="M27" s="32"/>
      <c r="N27" s="33"/>
      <c r="O27" s="34"/>
    </row>
    <row r="28" spans="1:15" ht="16.5" x14ac:dyDescent="0.35">
      <c r="H28" s="262"/>
      <c r="I28" s="40"/>
      <c r="J28" s="37"/>
      <c r="K28" s="41"/>
      <c r="L28" s="40"/>
      <c r="M28" s="32"/>
      <c r="N28" s="33"/>
      <c r="O28" s="34"/>
    </row>
    <row r="29" spans="1:15" ht="15.75" x14ac:dyDescent="0.3">
      <c r="A29" s="63" t="s">
        <v>16</v>
      </c>
      <c r="B29" s="17" t="s">
        <v>17</v>
      </c>
      <c r="C29" s="17"/>
      <c r="D29" s="18"/>
      <c r="E29" s="18"/>
      <c r="F29" s="19"/>
      <c r="G29" s="20"/>
      <c r="H29" s="20"/>
      <c r="I29" s="42"/>
      <c r="J29" s="40"/>
      <c r="K29" s="43"/>
      <c r="L29" s="40"/>
      <c r="M29" s="32"/>
      <c r="N29" s="33"/>
      <c r="O29" s="34"/>
    </row>
    <row r="30" spans="1:15" ht="15.75" x14ac:dyDescent="0.3">
      <c r="H30" s="263"/>
      <c r="I30" s="42"/>
      <c r="J30" s="40"/>
      <c r="K30" s="43"/>
      <c r="L30" s="40"/>
      <c r="M30" s="32"/>
      <c r="N30" s="33"/>
      <c r="O30" s="34"/>
    </row>
    <row r="31" spans="1:15" ht="15.75" x14ac:dyDescent="0.3">
      <c r="A31" s="27" t="s">
        <v>18</v>
      </c>
      <c r="B31" s="14" t="s">
        <v>19</v>
      </c>
      <c r="C31" s="14"/>
      <c r="D31" s="15" t="s">
        <v>11</v>
      </c>
      <c r="E31" s="16">
        <v>1</v>
      </c>
      <c r="F31" s="240">
        <v>0</v>
      </c>
      <c r="G31" s="241">
        <f>F31*E31</f>
        <v>0</v>
      </c>
      <c r="H31" s="244" t="s">
        <v>178</v>
      </c>
      <c r="I31" s="42"/>
      <c r="J31" s="40"/>
      <c r="K31" s="43"/>
      <c r="L31" s="40"/>
      <c r="M31" s="32"/>
      <c r="N31" s="33"/>
      <c r="O31" s="34"/>
    </row>
    <row r="32" spans="1:15" ht="15.75" x14ac:dyDescent="0.3">
      <c r="H32" s="261"/>
      <c r="I32" s="42"/>
      <c r="J32" s="40"/>
      <c r="K32" s="43"/>
      <c r="L32" s="40"/>
      <c r="M32" s="32"/>
      <c r="N32" s="33"/>
      <c r="O32" s="34"/>
    </row>
    <row r="33" spans="1:15" ht="15.75" x14ac:dyDescent="0.3">
      <c r="A33" s="63" t="s">
        <v>21</v>
      </c>
      <c r="B33" s="17" t="s">
        <v>22</v>
      </c>
      <c r="C33" s="17"/>
      <c r="D33" s="21"/>
      <c r="E33" s="22"/>
      <c r="F33" s="23"/>
      <c r="G33" s="20"/>
      <c r="H33" s="20"/>
      <c r="I33" s="42"/>
      <c r="J33" s="40"/>
      <c r="K33" s="43"/>
      <c r="L33" s="40"/>
      <c r="M33" s="32"/>
      <c r="N33" s="33"/>
      <c r="O33" s="34"/>
    </row>
    <row r="34" spans="1:15" ht="15.75" x14ac:dyDescent="0.3">
      <c r="H34" s="262"/>
      <c r="I34" s="42"/>
      <c r="J34" s="40"/>
      <c r="K34" s="43"/>
      <c r="L34" s="40"/>
      <c r="M34" s="32"/>
      <c r="N34" s="33"/>
      <c r="O34" s="34"/>
    </row>
    <row r="35" spans="1:15" ht="15.75" x14ac:dyDescent="0.3">
      <c r="A35" s="27" t="s">
        <v>23</v>
      </c>
      <c r="B35" s="24" t="s">
        <v>25</v>
      </c>
      <c r="C35" s="24"/>
      <c r="D35" s="15" t="s">
        <v>20</v>
      </c>
      <c r="E35" s="16">
        <v>1</v>
      </c>
      <c r="F35" s="240">
        <v>0</v>
      </c>
      <c r="G35" s="241">
        <f>F35*E35</f>
        <v>0</v>
      </c>
      <c r="H35" s="244" t="s">
        <v>178</v>
      </c>
      <c r="I35" s="42"/>
      <c r="J35" s="40"/>
      <c r="K35" s="43"/>
      <c r="L35" s="40"/>
      <c r="M35" s="32"/>
      <c r="N35" s="33"/>
      <c r="O35" s="34"/>
    </row>
    <row r="36" spans="1:15" ht="15.75" x14ac:dyDescent="0.3">
      <c r="H36" s="262"/>
      <c r="I36" s="42"/>
      <c r="J36" s="40"/>
      <c r="K36" s="43"/>
      <c r="L36" s="40"/>
      <c r="M36" s="32"/>
      <c r="N36" s="33"/>
      <c r="O36" s="34"/>
    </row>
    <row r="37" spans="1:15" ht="15.75" x14ac:dyDescent="0.3">
      <c r="A37" s="63" t="s">
        <v>26</v>
      </c>
      <c r="B37" s="25" t="s">
        <v>27</v>
      </c>
      <c r="C37" s="25"/>
      <c r="D37" s="18"/>
      <c r="E37" s="26"/>
      <c r="F37" s="23"/>
      <c r="G37" s="20"/>
      <c r="H37" s="20"/>
      <c r="I37" s="42"/>
      <c r="J37" s="40"/>
      <c r="K37" s="43"/>
      <c r="L37" s="40"/>
      <c r="M37" s="32"/>
      <c r="N37" s="33"/>
      <c r="O37" s="34"/>
    </row>
    <row r="38" spans="1:15" ht="13.9" customHeight="1" x14ac:dyDescent="0.35">
      <c r="H38" s="263"/>
      <c r="I38" s="42"/>
      <c r="J38" s="40"/>
      <c r="K38" s="44"/>
      <c r="L38" s="40"/>
      <c r="M38" s="32"/>
      <c r="N38" s="33"/>
      <c r="O38" s="34"/>
    </row>
    <row r="39" spans="1:15" ht="15.75" x14ac:dyDescent="0.3">
      <c r="A39" s="64" t="s">
        <v>44</v>
      </c>
      <c r="B39" s="24" t="s">
        <v>28</v>
      </c>
      <c r="C39" s="24"/>
      <c r="D39" s="27" t="s">
        <v>11</v>
      </c>
      <c r="E39" s="16">
        <v>1</v>
      </c>
      <c r="F39" s="240">
        <v>0</v>
      </c>
      <c r="G39" s="241">
        <f>F39*E39</f>
        <v>0</v>
      </c>
      <c r="H39" s="244" t="s">
        <v>178</v>
      </c>
      <c r="I39" s="42"/>
      <c r="J39" s="40"/>
      <c r="K39" s="43"/>
      <c r="L39" s="40"/>
      <c r="M39" s="32"/>
      <c r="N39" s="33"/>
      <c r="O39" s="34"/>
    </row>
    <row r="40" spans="1:15" ht="15.75" x14ac:dyDescent="0.3">
      <c r="A40" s="64" t="s">
        <v>45</v>
      </c>
      <c r="B40" s="24" t="s">
        <v>29</v>
      </c>
      <c r="C40" s="24"/>
      <c r="D40" s="27" t="s">
        <v>11</v>
      </c>
      <c r="E40" s="16">
        <v>1</v>
      </c>
      <c r="F40" s="240">
        <v>0</v>
      </c>
      <c r="G40" s="241">
        <f>F40*E40</f>
        <v>0</v>
      </c>
      <c r="H40" s="244" t="s">
        <v>178</v>
      </c>
      <c r="I40" s="42"/>
      <c r="J40" s="40"/>
      <c r="K40" s="43"/>
      <c r="L40" s="40"/>
      <c r="M40" s="32"/>
      <c r="N40" s="33"/>
      <c r="O40" s="34"/>
    </row>
    <row r="41" spans="1:15" ht="16.5" thickBot="1" x14ac:dyDescent="0.35">
      <c r="I41" s="42"/>
      <c r="J41" s="40"/>
      <c r="K41" s="43"/>
      <c r="L41" s="40"/>
      <c r="M41" s="32"/>
      <c r="N41" s="33"/>
      <c r="O41" s="34"/>
    </row>
    <row r="42" spans="1:15" ht="19.5" thickBot="1" x14ac:dyDescent="0.35">
      <c r="A42" s="4">
        <v>2</v>
      </c>
      <c r="B42" s="5" t="s">
        <v>107</v>
      </c>
      <c r="C42" s="6"/>
      <c r="D42" s="6"/>
      <c r="E42" s="6"/>
      <c r="F42" s="6"/>
      <c r="G42" s="7"/>
      <c r="H42" s="7"/>
      <c r="I42" s="42"/>
      <c r="J42" s="40"/>
      <c r="K42" s="43"/>
      <c r="L42" s="40"/>
      <c r="M42" s="32"/>
      <c r="N42" s="33"/>
      <c r="O42" s="34"/>
    </row>
    <row r="43" spans="1:15" ht="15.75" x14ac:dyDescent="0.3">
      <c r="I43" s="42"/>
      <c r="J43" s="40"/>
      <c r="K43" s="43"/>
      <c r="L43" s="40"/>
      <c r="M43" s="32"/>
      <c r="N43" s="33"/>
      <c r="O43" s="34"/>
    </row>
    <row r="44" spans="1:15" ht="15.75" x14ac:dyDescent="0.3">
      <c r="A44" s="63" t="s">
        <v>35</v>
      </c>
      <c r="B44" s="25" t="s">
        <v>104</v>
      </c>
      <c r="C44" s="25"/>
      <c r="D44" s="18"/>
      <c r="E44" s="26"/>
      <c r="F44" s="23"/>
      <c r="G44" s="20"/>
      <c r="H44" s="20"/>
      <c r="I44" s="42"/>
      <c r="J44" s="40"/>
      <c r="K44" s="43"/>
      <c r="L44" s="40"/>
      <c r="M44" s="32"/>
      <c r="N44" s="33"/>
      <c r="O44" s="34"/>
    </row>
    <row r="45" spans="1:15" ht="15.75" x14ac:dyDescent="0.3">
      <c r="A45" s="114"/>
      <c r="B45" s="115" t="s">
        <v>106</v>
      </c>
      <c r="C45" s="116"/>
      <c r="D45" s="114"/>
      <c r="E45" s="117"/>
      <c r="F45" s="118"/>
      <c r="G45" s="119"/>
      <c r="H45" s="119"/>
      <c r="I45" s="42"/>
      <c r="J45" s="40"/>
      <c r="K45" s="43"/>
      <c r="L45" s="40"/>
      <c r="M45" s="227"/>
      <c r="N45" s="228"/>
      <c r="O45" s="229"/>
    </row>
    <row r="46" spans="1:15" ht="15.75" x14ac:dyDescent="0.3">
      <c r="A46" s="120" t="s">
        <v>94</v>
      </c>
      <c r="B46" s="125" t="s">
        <v>56</v>
      </c>
      <c r="C46" s="125"/>
      <c r="D46" s="120" t="s">
        <v>57</v>
      </c>
      <c r="E46" s="122">
        <v>70</v>
      </c>
      <c r="F46" s="123">
        <v>0</v>
      </c>
      <c r="G46" s="124">
        <f>E46*F46</f>
        <v>0</v>
      </c>
      <c r="H46" s="244" t="s">
        <v>178</v>
      </c>
      <c r="I46" s="42"/>
      <c r="J46" s="40"/>
      <c r="K46" s="43"/>
      <c r="L46" s="40"/>
      <c r="M46" s="42"/>
      <c r="N46" s="33"/>
      <c r="O46" s="34"/>
    </row>
    <row r="47" spans="1:15" ht="39.75" x14ac:dyDescent="0.3">
      <c r="A47" s="222" t="s">
        <v>30</v>
      </c>
      <c r="B47" s="125" t="s">
        <v>103</v>
      </c>
      <c r="C47" s="125"/>
      <c r="D47" s="222" t="s">
        <v>57</v>
      </c>
      <c r="E47" s="223">
        <v>70</v>
      </c>
      <c r="F47" s="224">
        <v>0</v>
      </c>
      <c r="G47" s="225">
        <f>E47*F47</f>
        <v>0</v>
      </c>
      <c r="H47" s="244" t="s">
        <v>178</v>
      </c>
      <c r="I47" s="42"/>
      <c r="J47" s="40"/>
      <c r="K47" s="43"/>
      <c r="L47" s="40"/>
      <c r="M47" s="42"/>
      <c r="N47" s="33"/>
      <c r="O47" s="34"/>
    </row>
    <row r="48" spans="1:15" ht="15.75" x14ac:dyDescent="0.3">
      <c r="A48" s="222" t="s">
        <v>95</v>
      </c>
      <c r="B48" s="226" t="s">
        <v>58</v>
      </c>
      <c r="C48" s="125"/>
      <c r="D48" s="120" t="s">
        <v>49</v>
      </c>
      <c r="E48" s="122">
        <v>2500</v>
      </c>
      <c r="F48" s="123">
        <v>0</v>
      </c>
      <c r="G48" s="124">
        <f>E48*F48</f>
        <v>0</v>
      </c>
      <c r="H48" s="244" t="s">
        <v>178</v>
      </c>
      <c r="I48" s="42"/>
      <c r="J48" s="40"/>
      <c r="K48" s="43"/>
      <c r="L48" s="40"/>
      <c r="M48" s="32"/>
      <c r="N48" s="33"/>
      <c r="O48" s="34"/>
    </row>
    <row r="49" spans="1:15" ht="15.75" x14ac:dyDescent="0.3">
      <c r="A49" s="222" t="s">
        <v>96</v>
      </c>
      <c r="B49" s="125" t="s">
        <v>59</v>
      </c>
      <c r="C49" s="125"/>
      <c r="D49" s="120" t="s">
        <v>49</v>
      </c>
      <c r="E49" s="122">
        <f>E48</f>
        <v>2500</v>
      </c>
      <c r="F49" s="123">
        <v>0</v>
      </c>
      <c r="G49" s="124">
        <f>E49*F49</f>
        <v>0</v>
      </c>
      <c r="H49" s="244" t="s">
        <v>178</v>
      </c>
      <c r="I49" s="42"/>
      <c r="J49" s="40"/>
      <c r="K49" s="43"/>
      <c r="L49" s="40"/>
      <c r="M49" s="32"/>
      <c r="N49" s="33"/>
      <c r="O49" s="34"/>
    </row>
    <row r="50" spans="1:15" ht="16.5" x14ac:dyDescent="0.35">
      <c r="A50" s="222" t="s">
        <v>97</v>
      </c>
      <c r="B50" s="125" t="s">
        <v>60</v>
      </c>
      <c r="C50" s="125"/>
      <c r="D50" s="120" t="s">
        <v>49</v>
      </c>
      <c r="E50" s="122">
        <f>E49</f>
        <v>2500</v>
      </c>
      <c r="F50" s="123">
        <v>0</v>
      </c>
      <c r="G50" s="124">
        <f>E50*F50</f>
        <v>0</v>
      </c>
      <c r="H50" s="244" t="s">
        <v>178</v>
      </c>
      <c r="I50" s="42"/>
      <c r="J50" s="40"/>
      <c r="K50" s="44"/>
      <c r="L50" s="40"/>
      <c r="M50" s="32"/>
      <c r="N50" s="33"/>
      <c r="O50" s="34"/>
    </row>
    <row r="51" spans="1:15" ht="15.75" x14ac:dyDescent="0.3">
      <c r="A51" s="120"/>
      <c r="B51" s="125"/>
      <c r="C51" s="125"/>
      <c r="D51" s="120"/>
      <c r="E51" s="122"/>
      <c r="F51" s="123"/>
      <c r="G51" s="124"/>
      <c r="H51" s="124"/>
      <c r="I51" s="42"/>
      <c r="J51" s="40"/>
      <c r="K51" s="43"/>
      <c r="L51" s="40"/>
      <c r="M51" s="32"/>
      <c r="N51" s="33"/>
      <c r="O51" s="34"/>
    </row>
    <row r="52" spans="1:15" ht="15.75" x14ac:dyDescent="0.3">
      <c r="A52" s="114"/>
      <c r="B52" s="115" t="s">
        <v>75</v>
      </c>
      <c r="C52" s="116"/>
      <c r="D52" s="114"/>
      <c r="E52" s="117"/>
      <c r="F52" s="118"/>
      <c r="G52" s="119"/>
      <c r="H52" s="119"/>
      <c r="I52" s="42"/>
      <c r="J52" s="40"/>
      <c r="K52" s="43"/>
      <c r="L52" s="40"/>
      <c r="M52" s="227"/>
      <c r="N52" s="228"/>
      <c r="O52" s="229"/>
    </row>
    <row r="53" spans="1:15" ht="15.75" x14ac:dyDescent="0.3">
      <c r="A53" s="120" t="s">
        <v>98</v>
      </c>
      <c r="B53" s="125" t="s">
        <v>56</v>
      </c>
      <c r="C53" s="125"/>
      <c r="D53" s="120" t="s">
        <v>57</v>
      </c>
      <c r="E53" s="122">
        <v>75</v>
      </c>
      <c r="F53" s="123">
        <v>0</v>
      </c>
      <c r="G53" s="124">
        <f>E53*F53</f>
        <v>0</v>
      </c>
      <c r="H53" s="244" t="s">
        <v>178</v>
      </c>
      <c r="I53" s="42"/>
      <c r="J53" s="40"/>
      <c r="K53" s="43"/>
      <c r="L53" s="40"/>
      <c r="M53" s="32"/>
      <c r="N53" s="33"/>
      <c r="O53" s="34"/>
    </row>
    <row r="54" spans="1:15" ht="39.75" x14ac:dyDescent="0.3">
      <c r="A54" s="222" t="s">
        <v>99</v>
      </c>
      <c r="B54" s="125" t="s">
        <v>103</v>
      </c>
      <c r="C54" s="125"/>
      <c r="D54" s="222" t="s">
        <v>57</v>
      </c>
      <c r="E54" s="223">
        <f>E53</f>
        <v>75</v>
      </c>
      <c r="F54" s="224">
        <v>0</v>
      </c>
      <c r="G54" s="225">
        <f>E54*F54</f>
        <v>0</v>
      </c>
      <c r="H54" s="244" t="s">
        <v>178</v>
      </c>
      <c r="I54" s="42"/>
      <c r="J54" s="40"/>
      <c r="K54" s="43"/>
      <c r="L54" s="40"/>
      <c r="M54" s="32"/>
      <c r="N54" s="33"/>
      <c r="O54" s="34"/>
    </row>
    <row r="55" spans="1:15" ht="15.75" x14ac:dyDescent="0.3">
      <c r="A55" s="120" t="s">
        <v>100</v>
      </c>
      <c r="B55" s="125" t="s">
        <v>58</v>
      </c>
      <c r="C55" s="125"/>
      <c r="D55" s="120" t="s">
        <v>49</v>
      </c>
      <c r="E55" s="122">
        <v>2000</v>
      </c>
      <c r="F55" s="123">
        <v>0</v>
      </c>
      <c r="G55" s="124">
        <f>E55*F55</f>
        <v>0</v>
      </c>
      <c r="H55" s="244" t="s">
        <v>178</v>
      </c>
      <c r="I55" s="42"/>
      <c r="J55" s="40"/>
      <c r="K55" s="43"/>
      <c r="L55" s="40"/>
      <c r="M55" s="32"/>
      <c r="N55" s="33"/>
      <c r="O55" s="34"/>
    </row>
    <row r="56" spans="1:15" ht="15.75" x14ac:dyDescent="0.3">
      <c r="A56" s="222" t="s">
        <v>101</v>
      </c>
      <c r="B56" s="125" t="s">
        <v>59</v>
      </c>
      <c r="C56" s="125"/>
      <c r="D56" s="120" t="s">
        <v>49</v>
      </c>
      <c r="E56" s="122">
        <f>E55</f>
        <v>2000</v>
      </c>
      <c r="F56" s="123">
        <v>0</v>
      </c>
      <c r="G56" s="124">
        <f>E56*F56</f>
        <v>0</v>
      </c>
      <c r="H56" s="244" t="s">
        <v>178</v>
      </c>
      <c r="I56" s="42"/>
      <c r="J56" s="40"/>
      <c r="K56" s="43"/>
      <c r="L56" s="40"/>
      <c r="M56" s="32"/>
      <c r="N56" s="33"/>
      <c r="O56" s="34"/>
    </row>
    <row r="57" spans="1:15" ht="15.75" x14ac:dyDescent="0.3">
      <c r="A57" s="120" t="s">
        <v>102</v>
      </c>
      <c r="B57" s="125" t="s">
        <v>60</v>
      </c>
      <c r="C57" s="125"/>
      <c r="D57" s="120" t="s">
        <v>49</v>
      </c>
      <c r="E57" s="122">
        <f>E56</f>
        <v>2000</v>
      </c>
      <c r="F57" s="123">
        <v>0</v>
      </c>
      <c r="G57" s="124">
        <f>E57*F57</f>
        <v>0</v>
      </c>
      <c r="H57" s="244" t="s">
        <v>178</v>
      </c>
      <c r="I57" s="42"/>
      <c r="J57" s="40"/>
      <c r="K57" s="43"/>
      <c r="L57" s="40"/>
      <c r="M57" s="32"/>
      <c r="N57" s="33"/>
      <c r="O57" s="34"/>
    </row>
    <row r="58" spans="1:15" ht="15.75" x14ac:dyDescent="0.3">
      <c r="A58" s="48"/>
      <c r="B58" s="47"/>
      <c r="C58" s="47"/>
      <c r="D58" s="48"/>
      <c r="E58" s="49"/>
      <c r="F58" s="50"/>
      <c r="G58" s="51"/>
      <c r="H58" s="260"/>
      <c r="I58" s="42"/>
      <c r="J58" s="40"/>
      <c r="K58" s="43"/>
      <c r="L58" s="40"/>
      <c r="M58" s="32"/>
      <c r="N58" s="33"/>
      <c r="O58" s="34"/>
    </row>
    <row r="59" spans="1:15" ht="15.75" x14ac:dyDescent="0.3">
      <c r="A59" s="63" t="s">
        <v>89</v>
      </c>
      <c r="B59" s="25" t="s">
        <v>105</v>
      </c>
      <c r="C59" s="25"/>
      <c r="D59" s="18"/>
      <c r="E59" s="26"/>
      <c r="F59" s="23"/>
      <c r="G59" s="20"/>
      <c r="H59" s="254"/>
      <c r="I59" s="42"/>
      <c r="J59" s="40"/>
      <c r="K59" s="43"/>
      <c r="L59" s="40"/>
      <c r="M59" s="32"/>
      <c r="N59" s="33"/>
      <c r="O59" s="34"/>
    </row>
    <row r="60" spans="1:15" ht="15.75" x14ac:dyDescent="0.3">
      <c r="A60" s="114"/>
      <c r="B60" s="115" t="s">
        <v>106</v>
      </c>
      <c r="C60" s="116"/>
      <c r="D60" s="114"/>
      <c r="E60" s="117"/>
      <c r="F60" s="118"/>
      <c r="G60" s="119"/>
      <c r="H60" s="248"/>
      <c r="I60" s="42"/>
      <c r="J60" s="40"/>
      <c r="K60" s="43"/>
      <c r="L60" s="40"/>
      <c r="M60" s="32"/>
      <c r="N60" s="33"/>
      <c r="O60" s="34"/>
    </row>
    <row r="61" spans="1:15" ht="15.75" x14ac:dyDescent="0.3">
      <c r="A61" s="120"/>
      <c r="B61" s="121" t="s">
        <v>61</v>
      </c>
      <c r="C61" s="121"/>
      <c r="D61" s="120"/>
      <c r="E61" s="122"/>
      <c r="F61" s="123"/>
      <c r="G61" s="124"/>
      <c r="H61" s="244"/>
      <c r="I61" s="42"/>
      <c r="J61" s="40"/>
      <c r="K61" s="43"/>
      <c r="L61" s="40"/>
      <c r="M61" s="32"/>
      <c r="N61" s="33"/>
      <c r="O61" s="34"/>
    </row>
    <row r="62" spans="1:15" ht="15.75" x14ac:dyDescent="0.3">
      <c r="A62" s="120" t="s">
        <v>108</v>
      </c>
      <c r="B62" s="125" t="s">
        <v>62</v>
      </c>
      <c r="C62" s="125"/>
      <c r="D62" s="120" t="s">
        <v>20</v>
      </c>
      <c r="E62" s="122">
        <v>2500</v>
      </c>
      <c r="F62" s="123">
        <v>0</v>
      </c>
      <c r="G62" s="124">
        <f>E62*F62</f>
        <v>0</v>
      </c>
      <c r="H62" s="244" t="s">
        <v>179</v>
      </c>
      <c r="I62" s="42"/>
      <c r="J62" s="40"/>
      <c r="K62" s="43"/>
      <c r="L62" s="40"/>
      <c r="M62" s="32"/>
      <c r="N62" s="33"/>
      <c r="O62" s="34"/>
    </row>
    <row r="63" spans="1:15" ht="15.75" x14ac:dyDescent="0.3">
      <c r="A63" s="120"/>
      <c r="B63" s="121" t="s">
        <v>63</v>
      </c>
      <c r="C63" s="121"/>
      <c r="D63" s="120"/>
      <c r="E63" s="122"/>
      <c r="F63" s="123"/>
      <c r="G63" s="124"/>
      <c r="H63" s="244"/>
      <c r="I63" s="42"/>
      <c r="J63" s="40"/>
      <c r="K63" s="43"/>
      <c r="L63" s="40"/>
      <c r="M63" s="32"/>
      <c r="N63" s="33"/>
      <c r="O63" s="34"/>
    </row>
    <row r="64" spans="1:15" ht="15.75" x14ac:dyDescent="0.3">
      <c r="A64" s="120" t="s">
        <v>109</v>
      </c>
      <c r="B64" s="125" t="s">
        <v>64</v>
      </c>
      <c r="C64" s="125"/>
      <c r="D64" s="120" t="s">
        <v>20</v>
      </c>
      <c r="E64" s="122">
        <v>2000</v>
      </c>
      <c r="F64" s="123">
        <v>0</v>
      </c>
      <c r="G64" s="124">
        <f>E64*F64</f>
        <v>0</v>
      </c>
      <c r="H64" s="244" t="s">
        <v>179</v>
      </c>
      <c r="I64" s="42"/>
      <c r="J64" s="40"/>
      <c r="K64" s="43"/>
      <c r="L64" s="40"/>
      <c r="M64" s="32"/>
      <c r="N64" s="33"/>
      <c r="O64" s="34"/>
    </row>
    <row r="65" spans="1:15" ht="15.75" x14ac:dyDescent="0.3">
      <c r="A65" s="120" t="s">
        <v>110</v>
      </c>
      <c r="B65" s="125" t="s">
        <v>65</v>
      </c>
      <c r="C65" s="125"/>
      <c r="D65" s="120" t="s">
        <v>20</v>
      </c>
      <c r="E65" s="122">
        <v>2000</v>
      </c>
      <c r="F65" s="123">
        <v>0</v>
      </c>
      <c r="G65" s="124">
        <f>E65*F65</f>
        <v>0</v>
      </c>
      <c r="H65" s="244" t="s">
        <v>179</v>
      </c>
      <c r="I65" s="42"/>
      <c r="J65" s="40"/>
      <c r="K65" s="43"/>
      <c r="L65" s="40"/>
      <c r="M65" s="32"/>
      <c r="N65" s="33"/>
      <c r="O65" s="34"/>
    </row>
    <row r="66" spans="1:15" ht="15.75" x14ac:dyDescent="0.3">
      <c r="A66" s="120"/>
      <c r="B66" s="121" t="s">
        <v>66</v>
      </c>
      <c r="C66" s="121"/>
      <c r="D66" s="120"/>
      <c r="E66" s="122"/>
      <c r="F66" s="123"/>
      <c r="G66" s="124"/>
      <c r="H66" s="244"/>
      <c r="I66" s="42"/>
      <c r="J66" s="40"/>
      <c r="K66" s="43"/>
      <c r="L66" s="40"/>
      <c r="M66" s="32"/>
      <c r="N66" s="33"/>
      <c r="O66" s="34"/>
    </row>
    <row r="67" spans="1:15" ht="15.75" x14ac:dyDescent="0.3">
      <c r="A67" s="120" t="s">
        <v>111</v>
      </c>
      <c r="B67" s="125" t="s">
        <v>67</v>
      </c>
      <c r="C67" s="125"/>
      <c r="D67" s="120" t="s">
        <v>20</v>
      </c>
      <c r="E67" s="122">
        <v>3</v>
      </c>
      <c r="F67" s="123">
        <v>0</v>
      </c>
      <c r="G67" s="124">
        <f t="shared" ref="G67:G73" si="0">E67*F67</f>
        <v>0</v>
      </c>
      <c r="H67" s="244" t="s">
        <v>179</v>
      </c>
      <c r="I67" s="42"/>
      <c r="J67" s="40"/>
      <c r="K67" s="43"/>
      <c r="L67" s="40"/>
      <c r="M67" s="32"/>
      <c r="N67" s="33"/>
      <c r="O67" s="34"/>
    </row>
    <row r="68" spans="1:15" ht="15.75" x14ac:dyDescent="0.3">
      <c r="A68" s="120" t="s">
        <v>112</v>
      </c>
      <c r="B68" s="125" t="s">
        <v>68</v>
      </c>
      <c r="C68" s="125"/>
      <c r="D68" s="120" t="s">
        <v>20</v>
      </c>
      <c r="E68" s="122">
        <v>3</v>
      </c>
      <c r="F68" s="123">
        <v>0</v>
      </c>
      <c r="G68" s="124">
        <f t="shared" si="0"/>
        <v>0</v>
      </c>
      <c r="H68" s="244" t="s">
        <v>179</v>
      </c>
      <c r="I68" s="42"/>
      <c r="J68" s="40"/>
      <c r="K68" s="43"/>
      <c r="L68" s="40"/>
      <c r="M68" s="32"/>
      <c r="N68" s="33"/>
      <c r="O68" s="34"/>
    </row>
    <row r="69" spans="1:15" ht="15.75" x14ac:dyDescent="0.3">
      <c r="A69" s="120" t="s">
        <v>113</v>
      </c>
      <c r="B69" s="125" t="s">
        <v>69</v>
      </c>
      <c r="C69" s="125"/>
      <c r="D69" s="120" t="s">
        <v>20</v>
      </c>
      <c r="E69" s="122">
        <v>3</v>
      </c>
      <c r="F69" s="123">
        <v>0</v>
      </c>
      <c r="G69" s="124">
        <f t="shared" si="0"/>
        <v>0</v>
      </c>
      <c r="H69" s="244" t="s">
        <v>179</v>
      </c>
      <c r="I69" s="42"/>
      <c r="J69" s="40"/>
      <c r="K69" s="43"/>
      <c r="L69" s="40"/>
      <c r="M69" s="32"/>
      <c r="N69" s="33"/>
      <c r="O69" s="34"/>
    </row>
    <row r="70" spans="1:15" ht="15.75" x14ac:dyDescent="0.3">
      <c r="A70" s="120" t="s">
        <v>114</v>
      </c>
      <c r="B70" s="125" t="s">
        <v>70</v>
      </c>
      <c r="C70" s="125"/>
      <c r="D70" s="120" t="s">
        <v>20</v>
      </c>
      <c r="E70" s="122">
        <v>3</v>
      </c>
      <c r="F70" s="123">
        <v>0</v>
      </c>
      <c r="G70" s="124">
        <f t="shared" si="0"/>
        <v>0</v>
      </c>
      <c r="H70" s="244" t="s">
        <v>179</v>
      </c>
      <c r="I70" s="42"/>
      <c r="J70" s="40"/>
      <c r="K70" s="43"/>
      <c r="L70" s="40"/>
      <c r="M70" s="32"/>
      <c r="N70" s="33"/>
      <c r="O70" s="34"/>
    </row>
    <row r="71" spans="1:15" ht="15.75" x14ac:dyDescent="0.3">
      <c r="A71" s="120" t="s">
        <v>115</v>
      </c>
      <c r="B71" s="125" t="s">
        <v>71</v>
      </c>
      <c r="C71" s="125"/>
      <c r="D71" s="120" t="s">
        <v>20</v>
      </c>
      <c r="E71" s="230">
        <v>3</v>
      </c>
      <c r="F71" s="123">
        <v>0</v>
      </c>
      <c r="G71" s="124">
        <f t="shared" si="0"/>
        <v>0</v>
      </c>
      <c r="H71" s="244" t="s">
        <v>179</v>
      </c>
      <c r="I71" s="42"/>
      <c r="J71" s="40"/>
      <c r="K71" s="43"/>
      <c r="L71" s="40"/>
      <c r="M71" s="227"/>
      <c r="N71" s="228"/>
      <c r="O71" s="229"/>
    </row>
    <row r="72" spans="1:15" ht="15.75" x14ac:dyDescent="0.3">
      <c r="A72" s="120" t="s">
        <v>116</v>
      </c>
      <c r="B72" s="125" t="s">
        <v>72</v>
      </c>
      <c r="C72" s="125"/>
      <c r="D72" s="120" t="s">
        <v>20</v>
      </c>
      <c r="E72" s="122">
        <v>2</v>
      </c>
      <c r="F72" s="123">
        <v>0</v>
      </c>
      <c r="G72" s="124">
        <f t="shared" si="0"/>
        <v>0</v>
      </c>
      <c r="H72" s="244" t="s">
        <v>179</v>
      </c>
      <c r="I72" s="42"/>
      <c r="J72" s="40"/>
      <c r="K72" s="43"/>
      <c r="L72" s="40"/>
      <c r="M72" s="32"/>
      <c r="N72" s="33"/>
      <c r="O72" s="34"/>
    </row>
    <row r="73" spans="1:15" ht="15.75" x14ac:dyDescent="0.3">
      <c r="A73" s="120" t="s">
        <v>117</v>
      </c>
      <c r="B73" s="125" t="s">
        <v>73</v>
      </c>
      <c r="C73" s="125"/>
      <c r="D73" s="120" t="s">
        <v>20</v>
      </c>
      <c r="E73" s="122">
        <v>2</v>
      </c>
      <c r="F73" s="123">
        <v>0</v>
      </c>
      <c r="G73" s="124">
        <f t="shared" si="0"/>
        <v>0</v>
      </c>
      <c r="H73" s="244" t="s">
        <v>179</v>
      </c>
      <c r="I73" s="42"/>
      <c r="J73" s="40"/>
      <c r="K73" s="43"/>
      <c r="L73" s="40"/>
      <c r="M73" s="32"/>
      <c r="N73" s="33"/>
      <c r="O73" s="34"/>
    </row>
    <row r="74" spans="1:15" ht="15.75" x14ac:dyDescent="0.3">
      <c r="A74" s="53"/>
      <c r="B74" s="62"/>
      <c r="C74" s="62"/>
      <c r="D74" s="53"/>
      <c r="E74" s="54"/>
      <c r="F74" s="55"/>
      <c r="G74" s="56"/>
      <c r="H74" s="244"/>
      <c r="I74" s="42"/>
      <c r="J74" s="40"/>
      <c r="K74" s="43"/>
      <c r="L74" s="40"/>
      <c r="M74" s="32"/>
      <c r="N74" s="33"/>
      <c r="O74" s="34"/>
    </row>
    <row r="75" spans="1:15" ht="15.75" x14ac:dyDescent="0.3">
      <c r="A75" s="114"/>
      <c r="B75" s="115" t="s">
        <v>75</v>
      </c>
      <c r="C75" s="116"/>
      <c r="D75" s="114"/>
      <c r="E75" s="117"/>
      <c r="F75" s="118"/>
      <c r="G75" s="119"/>
      <c r="H75" s="119"/>
      <c r="I75" s="42"/>
      <c r="J75" s="40"/>
      <c r="K75" s="43"/>
      <c r="L75" s="40"/>
      <c r="M75" s="32"/>
      <c r="N75" s="33"/>
      <c r="O75" s="34"/>
    </row>
    <row r="76" spans="1:15" ht="15.75" x14ac:dyDescent="0.3">
      <c r="A76" s="136"/>
      <c r="B76" s="231" t="s">
        <v>118</v>
      </c>
      <c r="C76" s="231"/>
      <c r="D76" s="136"/>
      <c r="E76" s="139"/>
      <c r="F76" s="140"/>
      <c r="G76" s="141"/>
      <c r="H76" s="255"/>
      <c r="I76" s="42"/>
      <c r="J76" s="40"/>
      <c r="K76" s="43"/>
      <c r="L76" s="40"/>
      <c r="M76" s="32"/>
      <c r="N76" s="33"/>
      <c r="O76" s="34"/>
    </row>
    <row r="77" spans="1:15" ht="15.75" x14ac:dyDescent="0.3">
      <c r="A77" s="120" t="s">
        <v>119</v>
      </c>
      <c r="B77" s="125" t="s">
        <v>76</v>
      </c>
      <c r="C77" s="125"/>
      <c r="D77" s="120" t="s">
        <v>20</v>
      </c>
      <c r="E77" s="232">
        <v>450</v>
      </c>
      <c r="F77" s="123">
        <v>0</v>
      </c>
      <c r="G77" s="124">
        <f>E77*F77</f>
        <v>0</v>
      </c>
      <c r="H77" s="244" t="s">
        <v>179</v>
      </c>
      <c r="I77" s="42"/>
      <c r="J77" s="40"/>
      <c r="K77" s="43"/>
      <c r="L77" s="40"/>
      <c r="M77" s="32"/>
      <c r="N77" s="33"/>
      <c r="O77" s="34"/>
    </row>
    <row r="78" spans="1:15" ht="15.75" x14ac:dyDescent="0.3">
      <c r="A78" s="120" t="s">
        <v>120</v>
      </c>
      <c r="B78" s="125" t="s">
        <v>77</v>
      </c>
      <c r="C78" s="125"/>
      <c r="D78" s="120" t="s">
        <v>20</v>
      </c>
      <c r="E78" s="232">
        <v>450</v>
      </c>
      <c r="F78" s="123">
        <v>0</v>
      </c>
      <c r="G78" s="124">
        <f>E78*F78</f>
        <v>0</v>
      </c>
      <c r="H78" s="244" t="s">
        <v>179</v>
      </c>
      <c r="I78" s="42"/>
      <c r="J78" s="40"/>
      <c r="K78" s="43"/>
      <c r="L78" s="40"/>
      <c r="M78" s="32"/>
      <c r="N78" s="33"/>
      <c r="O78" s="34"/>
    </row>
    <row r="79" spans="1:15" ht="15.75" x14ac:dyDescent="0.3">
      <c r="A79" s="120" t="s">
        <v>121</v>
      </c>
      <c r="B79" s="125" t="s">
        <v>78</v>
      </c>
      <c r="C79" s="125"/>
      <c r="D79" s="120" t="s">
        <v>20</v>
      </c>
      <c r="E79" s="122">
        <v>450</v>
      </c>
      <c r="F79" s="123">
        <v>0</v>
      </c>
      <c r="G79" s="124">
        <f>E79*F79</f>
        <v>0</v>
      </c>
      <c r="H79" s="244" t="s">
        <v>179</v>
      </c>
      <c r="I79" s="42"/>
      <c r="J79" s="40"/>
      <c r="K79" s="43"/>
      <c r="L79" s="40"/>
      <c r="M79" s="32"/>
      <c r="N79" s="33"/>
      <c r="O79" s="34"/>
    </row>
    <row r="80" spans="1:15" ht="13.9" customHeight="1" x14ac:dyDescent="0.35">
      <c r="A80" s="126"/>
      <c r="B80" s="127"/>
      <c r="C80" s="127"/>
      <c r="D80" s="126"/>
      <c r="E80" s="128"/>
      <c r="F80" s="129"/>
      <c r="G80" s="130"/>
      <c r="H80" s="255"/>
      <c r="I80" s="42"/>
      <c r="J80" s="40"/>
      <c r="K80" s="44"/>
      <c r="L80" s="40"/>
      <c r="M80" s="32"/>
      <c r="N80" s="33"/>
      <c r="O80" s="34"/>
    </row>
    <row r="81" spans="1:15" ht="15.75" x14ac:dyDescent="0.3">
      <c r="A81" s="136"/>
      <c r="B81" s="231" t="s">
        <v>51</v>
      </c>
      <c r="C81" s="231"/>
      <c r="D81" s="136"/>
      <c r="E81" s="139"/>
      <c r="F81" s="140"/>
      <c r="G81" s="141"/>
      <c r="H81" s="256"/>
      <c r="I81" s="42"/>
      <c r="J81" s="40"/>
      <c r="K81" s="43"/>
      <c r="L81" s="40"/>
      <c r="M81" s="32"/>
      <c r="N81" s="33"/>
      <c r="O81" s="34"/>
    </row>
    <row r="82" spans="1:15" ht="15.75" x14ac:dyDescent="0.3">
      <c r="A82" s="120" t="s">
        <v>122</v>
      </c>
      <c r="B82" s="125" t="s">
        <v>79</v>
      </c>
      <c r="C82" s="125"/>
      <c r="D82" s="120" t="s">
        <v>20</v>
      </c>
      <c r="E82" s="122">
        <v>3</v>
      </c>
      <c r="F82" s="123">
        <v>0</v>
      </c>
      <c r="G82" s="124">
        <f t="shared" ref="G82:G90" si="1">E82*F82</f>
        <v>0</v>
      </c>
      <c r="H82" s="244" t="s">
        <v>179</v>
      </c>
      <c r="I82" s="42"/>
      <c r="J82" s="40"/>
      <c r="K82" s="43"/>
      <c r="L82" s="40"/>
      <c r="M82" s="32"/>
      <c r="N82" s="33"/>
      <c r="O82" s="34"/>
    </row>
    <row r="83" spans="1:15" ht="13.9" customHeight="1" x14ac:dyDescent="0.3">
      <c r="A83" s="120" t="s">
        <v>123</v>
      </c>
      <c r="B83" s="125" t="s">
        <v>68</v>
      </c>
      <c r="C83" s="125"/>
      <c r="D83" s="120" t="s">
        <v>20</v>
      </c>
      <c r="E83" s="230">
        <v>3</v>
      </c>
      <c r="F83" s="123">
        <v>0</v>
      </c>
      <c r="G83" s="124">
        <f t="shared" si="1"/>
        <v>0</v>
      </c>
      <c r="H83" s="244" t="s">
        <v>179</v>
      </c>
      <c r="I83" s="42"/>
      <c r="J83" s="40"/>
      <c r="K83" s="43"/>
      <c r="L83" s="40"/>
      <c r="M83" s="227"/>
      <c r="N83" s="228"/>
      <c r="O83" s="229"/>
    </row>
    <row r="84" spans="1:15" ht="15.75" x14ac:dyDescent="0.3">
      <c r="A84" s="120" t="s">
        <v>124</v>
      </c>
      <c r="B84" s="125" t="s">
        <v>80</v>
      </c>
      <c r="C84" s="125"/>
      <c r="D84" s="120" t="s">
        <v>20</v>
      </c>
      <c r="E84" s="122">
        <v>2</v>
      </c>
      <c r="F84" s="123">
        <v>0</v>
      </c>
      <c r="G84" s="124">
        <f t="shared" si="1"/>
        <v>0</v>
      </c>
      <c r="H84" s="244" t="s">
        <v>179</v>
      </c>
      <c r="I84" s="42"/>
      <c r="J84" s="40"/>
      <c r="K84" s="43"/>
      <c r="L84" s="40"/>
      <c r="M84" s="32"/>
      <c r="N84" s="33"/>
      <c r="O84" s="34"/>
    </row>
    <row r="85" spans="1:15" ht="15.75" x14ac:dyDescent="0.3">
      <c r="A85" s="120" t="s">
        <v>125</v>
      </c>
      <c r="B85" s="125" t="s">
        <v>81</v>
      </c>
      <c r="C85" s="125"/>
      <c r="D85" s="120" t="s">
        <v>20</v>
      </c>
      <c r="E85" s="122">
        <v>2</v>
      </c>
      <c r="F85" s="123">
        <v>0</v>
      </c>
      <c r="G85" s="124">
        <f t="shared" si="1"/>
        <v>0</v>
      </c>
      <c r="H85" s="244" t="s">
        <v>179</v>
      </c>
      <c r="I85" s="42"/>
      <c r="J85" s="40"/>
      <c r="K85" s="43"/>
      <c r="L85" s="40"/>
      <c r="M85" s="32"/>
      <c r="N85" s="33"/>
      <c r="O85" s="34"/>
    </row>
    <row r="86" spans="1:15" ht="15.75" x14ac:dyDescent="0.3">
      <c r="A86" s="120" t="s">
        <v>126</v>
      </c>
      <c r="B86" s="125" t="s">
        <v>82</v>
      </c>
      <c r="C86" s="125"/>
      <c r="D86" s="120" t="s">
        <v>20</v>
      </c>
      <c r="E86" s="122">
        <v>2</v>
      </c>
      <c r="F86" s="123">
        <v>0</v>
      </c>
      <c r="G86" s="124">
        <f t="shared" si="1"/>
        <v>0</v>
      </c>
      <c r="H86" s="244" t="s">
        <v>179</v>
      </c>
      <c r="I86" s="42"/>
      <c r="J86" s="40"/>
      <c r="K86" s="43"/>
      <c r="L86" s="40"/>
      <c r="M86" s="32"/>
      <c r="N86" s="33"/>
      <c r="O86" s="34"/>
    </row>
    <row r="87" spans="1:15" ht="15.75" x14ac:dyDescent="0.3">
      <c r="A87" s="120" t="s">
        <v>127</v>
      </c>
      <c r="B87" s="125" t="s">
        <v>83</v>
      </c>
      <c r="C87" s="125"/>
      <c r="D87" s="120" t="s">
        <v>20</v>
      </c>
      <c r="E87" s="122">
        <v>2</v>
      </c>
      <c r="F87" s="123">
        <v>0</v>
      </c>
      <c r="G87" s="124">
        <f t="shared" si="1"/>
        <v>0</v>
      </c>
      <c r="H87" s="244" t="s">
        <v>179</v>
      </c>
      <c r="I87" s="42"/>
      <c r="J87" s="40"/>
      <c r="K87" s="43"/>
      <c r="L87" s="40"/>
      <c r="M87" s="32"/>
      <c r="N87" s="33"/>
      <c r="O87" s="34"/>
    </row>
    <row r="88" spans="1:15" ht="15.75" x14ac:dyDescent="0.3">
      <c r="A88" s="120" t="s">
        <v>128</v>
      </c>
      <c r="B88" s="125" t="s">
        <v>84</v>
      </c>
      <c r="C88" s="125"/>
      <c r="D88" s="120" t="s">
        <v>20</v>
      </c>
      <c r="E88" s="122">
        <v>2</v>
      </c>
      <c r="F88" s="123">
        <v>0</v>
      </c>
      <c r="G88" s="124">
        <f t="shared" si="1"/>
        <v>0</v>
      </c>
      <c r="H88" s="244" t="s">
        <v>179</v>
      </c>
      <c r="I88" s="42"/>
      <c r="J88" s="40"/>
      <c r="K88" s="43"/>
      <c r="L88" s="40"/>
      <c r="M88" s="32"/>
      <c r="N88" s="33"/>
      <c r="O88" s="34"/>
    </row>
    <row r="89" spans="1:15" x14ac:dyDescent="0.25">
      <c r="A89" s="120" t="s">
        <v>129</v>
      </c>
      <c r="B89" s="125" t="s">
        <v>85</v>
      </c>
      <c r="C89" s="125"/>
      <c r="D89" s="120" t="s">
        <v>20</v>
      </c>
      <c r="E89" s="122">
        <v>2</v>
      </c>
      <c r="F89" s="123">
        <v>0</v>
      </c>
      <c r="G89" s="124">
        <f t="shared" si="1"/>
        <v>0</v>
      </c>
      <c r="H89" s="244" t="s">
        <v>179</v>
      </c>
      <c r="I89" s="35"/>
      <c r="J89" s="266"/>
      <c r="K89" s="266"/>
      <c r="L89" s="266"/>
      <c r="M89" s="266"/>
      <c r="N89" s="266"/>
      <c r="O89" s="266"/>
    </row>
    <row r="90" spans="1:15" x14ac:dyDescent="0.25">
      <c r="A90" s="120" t="s">
        <v>130</v>
      </c>
      <c r="B90" s="125" t="s">
        <v>86</v>
      </c>
      <c r="C90" s="125"/>
      <c r="D90" s="120" t="s">
        <v>20</v>
      </c>
      <c r="E90" s="122">
        <v>2</v>
      </c>
      <c r="F90" s="123">
        <v>0</v>
      </c>
      <c r="G90" s="124">
        <f t="shared" si="1"/>
        <v>0</v>
      </c>
      <c r="H90" s="244" t="s">
        <v>179</v>
      </c>
      <c r="I90" s="35"/>
      <c r="J90" s="266"/>
      <c r="K90" s="266"/>
      <c r="L90" s="266"/>
      <c r="M90" s="266"/>
      <c r="N90" s="266"/>
      <c r="O90" s="266"/>
    </row>
    <row r="91" spans="1:15" ht="15.75" x14ac:dyDescent="0.3">
      <c r="A91" s="53"/>
      <c r="B91" s="62"/>
      <c r="C91" s="62"/>
      <c r="D91" s="53"/>
      <c r="E91" s="54"/>
      <c r="F91" s="55"/>
      <c r="G91" s="56"/>
      <c r="H91" s="252"/>
      <c r="I91" s="257"/>
      <c r="J91" s="266"/>
      <c r="K91" s="266"/>
      <c r="L91" s="266"/>
      <c r="M91" s="266"/>
      <c r="N91" s="266"/>
      <c r="O91" s="266"/>
    </row>
    <row r="92" spans="1:15" x14ac:dyDescent="0.25">
      <c r="A92" s="63" t="s">
        <v>36</v>
      </c>
      <c r="B92" s="25" t="s">
        <v>131</v>
      </c>
      <c r="C92" s="25"/>
      <c r="D92" s="18"/>
      <c r="E92" s="26"/>
      <c r="F92" s="23"/>
      <c r="G92" s="20"/>
      <c r="H92" s="20"/>
      <c r="I92" s="253"/>
      <c r="J92" s="52"/>
      <c r="K92" s="52"/>
      <c r="L92" s="52"/>
      <c r="M92" s="52"/>
      <c r="N92" s="52"/>
      <c r="O92" s="52"/>
    </row>
    <row r="93" spans="1:15" ht="15.75" x14ac:dyDescent="0.3">
      <c r="A93" s="57"/>
      <c r="B93" s="115" t="s">
        <v>106</v>
      </c>
      <c r="C93" s="58"/>
      <c r="D93" s="57"/>
      <c r="E93" s="59"/>
      <c r="F93" s="60"/>
      <c r="G93" s="61"/>
      <c r="H93" s="61"/>
      <c r="I93" s="35"/>
      <c r="J93" s="52"/>
      <c r="K93" s="52"/>
      <c r="L93" s="52"/>
      <c r="M93" s="52"/>
      <c r="N93" s="52"/>
      <c r="O93" s="52"/>
    </row>
    <row r="94" spans="1:15" x14ac:dyDescent="0.25">
      <c r="A94" s="120" t="s">
        <v>31</v>
      </c>
      <c r="B94" s="125" t="s">
        <v>159</v>
      </c>
      <c r="C94" s="125"/>
      <c r="D94" s="120" t="s">
        <v>20</v>
      </c>
      <c r="E94" s="122">
        <v>19</v>
      </c>
      <c r="F94" s="123">
        <v>0</v>
      </c>
      <c r="G94" s="124">
        <f>E94*F94</f>
        <v>0</v>
      </c>
      <c r="H94" s="244" t="s">
        <v>180</v>
      </c>
      <c r="I94" s="35"/>
      <c r="J94" s="52"/>
      <c r="K94" s="52"/>
      <c r="L94" s="52"/>
      <c r="M94" s="52"/>
      <c r="N94" s="52"/>
      <c r="O94" s="52"/>
    </row>
    <row r="95" spans="1:15" x14ac:dyDescent="0.25">
      <c r="A95" s="120" t="s">
        <v>144</v>
      </c>
      <c r="B95" s="125" t="s">
        <v>160</v>
      </c>
      <c r="C95" s="125"/>
      <c r="D95" s="120" t="s">
        <v>20</v>
      </c>
      <c r="E95" s="122">
        <v>6500</v>
      </c>
      <c r="F95" s="123">
        <v>0</v>
      </c>
      <c r="G95" s="124">
        <f>E95*F95</f>
        <v>0</v>
      </c>
      <c r="H95" s="244" t="s">
        <v>180</v>
      </c>
      <c r="I95" s="35"/>
      <c r="J95" s="266"/>
      <c r="K95" s="266"/>
      <c r="L95" s="266"/>
      <c r="M95" s="266"/>
      <c r="N95" s="266"/>
      <c r="O95" s="266"/>
    </row>
    <row r="96" spans="1:15" x14ac:dyDescent="0.25">
      <c r="A96" s="126"/>
      <c r="B96" s="127"/>
      <c r="C96" s="127"/>
      <c r="D96" s="126"/>
      <c r="E96" s="128"/>
      <c r="F96" s="129"/>
      <c r="G96" s="130"/>
      <c r="H96" s="244"/>
      <c r="I96" s="35"/>
      <c r="J96" s="266"/>
      <c r="K96" s="266"/>
      <c r="L96" s="266"/>
      <c r="M96" s="266"/>
      <c r="N96" s="266"/>
      <c r="O96" s="266"/>
    </row>
    <row r="97" spans="1:15" x14ac:dyDescent="0.25">
      <c r="A97" s="114"/>
      <c r="B97" s="115" t="s">
        <v>75</v>
      </c>
      <c r="C97" s="116"/>
      <c r="D97" s="114"/>
      <c r="E97" s="117"/>
      <c r="F97" s="118"/>
      <c r="G97" s="119"/>
      <c r="H97" s="119"/>
      <c r="I97" s="35"/>
      <c r="J97" s="52"/>
      <c r="K97" s="52"/>
      <c r="L97" s="52"/>
      <c r="M97" s="52"/>
      <c r="N97" s="52"/>
      <c r="O97" s="52"/>
    </row>
    <row r="98" spans="1:15" x14ac:dyDescent="0.25">
      <c r="A98" s="120" t="s">
        <v>145</v>
      </c>
      <c r="B98" s="125" t="s">
        <v>74</v>
      </c>
      <c r="C98" s="125"/>
      <c r="D98" s="120" t="s">
        <v>20</v>
      </c>
      <c r="E98" s="122">
        <v>20</v>
      </c>
      <c r="F98" s="123">
        <v>0</v>
      </c>
      <c r="G98" s="124">
        <f>E98*F98</f>
        <v>0</v>
      </c>
      <c r="H98" s="244" t="s">
        <v>180</v>
      </c>
      <c r="I98" s="35"/>
      <c r="J98" s="52"/>
      <c r="K98" s="52"/>
      <c r="L98" s="52"/>
      <c r="M98" s="52"/>
      <c r="N98" s="52"/>
      <c r="O98" s="52"/>
    </row>
    <row r="99" spans="1:15" x14ac:dyDescent="0.25">
      <c r="A99" s="120" t="s">
        <v>146</v>
      </c>
      <c r="B99" s="125" t="s">
        <v>161</v>
      </c>
      <c r="C99" s="125"/>
      <c r="D99" s="120" t="s">
        <v>20</v>
      </c>
      <c r="E99" s="122">
        <v>13580</v>
      </c>
      <c r="F99" s="123">
        <v>0</v>
      </c>
      <c r="G99" s="124">
        <f>E99*F99</f>
        <v>0</v>
      </c>
      <c r="H99" s="244" t="s">
        <v>180</v>
      </c>
      <c r="I99" s="35"/>
      <c r="J99" s="52"/>
      <c r="K99" s="52"/>
      <c r="L99" s="52"/>
      <c r="M99" s="52"/>
      <c r="N99" s="52"/>
      <c r="O99" s="52"/>
    </row>
    <row r="100" spans="1:15" ht="15.75" x14ac:dyDescent="0.3">
      <c r="A100" s="53"/>
      <c r="B100" s="62"/>
      <c r="C100" s="62"/>
      <c r="D100" s="53"/>
      <c r="E100" s="54"/>
      <c r="F100" s="55"/>
      <c r="G100" s="56"/>
      <c r="I100" s="257"/>
      <c r="J100" s="52"/>
      <c r="K100" s="52"/>
      <c r="L100" s="52"/>
      <c r="M100" s="52"/>
      <c r="N100" s="52"/>
      <c r="O100" s="52"/>
    </row>
    <row r="101" spans="1:15" x14ac:dyDescent="0.25">
      <c r="A101" s="63" t="s">
        <v>90</v>
      </c>
      <c r="B101" s="65" t="s">
        <v>142</v>
      </c>
      <c r="C101" s="65"/>
      <c r="D101" s="66"/>
      <c r="E101" s="67"/>
      <c r="F101" s="68"/>
      <c r="G101" s="69"/>
      <c r="H101" s="69"/>
      <c r="I101" s="35"/>
      <c r="J101" s="52"/>
      <c r="K101" s="52"/>
      <c r="L101" s="52"/>
      <c r="M101" s="52"/>
      <c r="N101" s="52"/>
      <c r="O101" s="52"/>
    </row>
    <row r="102" spans="1:15" x14ac:dyDescent="0.25">
      <c r="A102" s="120" t="s">
        <v>134</v>
      </c>
      <c r="B102" s="125" t="s">
        <v>162</v>
      </c>
      <c r="C102" s="125"/>
      <c r="D102" s="120" t="s">
        <v>49</v>
      </c>
      <c r="E102" s="122">
        <v>4500</v>
      </c>
      <c r="F102" s="123">
        <v>0</v>
      </c>
      <c r="G102" s="124">
        <f>E102*F102</f>
        <v>0</v>
      </c>
      <c r="H102" s="244" t="s">
        <v>180</v>
      </c>
      <c r="I102" s="35"/>
      <c r="J102" s="52"/>
      <c r="K102" s="52"/>
      <c r="L102" s="52"/>
      <c r="M102" s="52"/>
      <c r="N102" s="52"/>
      <c r="O102" s="52"/>
    </row>
    <row r="103" spans="1:15" ht="15.75" x14ac:dyDescent="0.3">
      <c r="A103" s="70"/>
      <c r="B103" s="71"/>
      <c r="C103" s="71"/>
      <c r="D103" s="70"/>
      <c r="E103" s="72"/>
      <c r="F103" s="73"/>
      <c r="G103" s="74"/>
      <c r="I103" s="258"/>
      <c r="J103" s="40"/>
      <c r="K103" s="43"/>
      <c r="L103" s="40"/>
      <c r="M103" s="32"/>
      <c r="N103" s="33"/>
      <c r="O103" s="34"/>
    </row>
    <row r="104" spans="1:15" ht="15.75" x14ac:dyDescent="0.3">
      <c r="A104" s="63" t="s">
        <v>91</v>
      </c>
      <c r="B104" s="25" t="s">
        <v>132</v>
      </c>
      <c r="C104" s="25"/>
      <c r="D104" s="18"/>
      <c r="E104" s="26"/>
      <c r="F104" s="23"/>
      <c r="G104" s="20"/>
      <c r="H104" s="69"/>
      <c r="I104" s="42"/>
      <c r="J104" s="40"/>
      <c r="K104" s="43"/>
      <c r="L104" s="40"/>
      <c r="M104" s="32"/>
      <c r="N104" s="33"/>
      <c r="O104" s="34"/>
    </row>
    <row r="105" spans="1:15" ht="15.75" x14ac:dyDescent="0.3">
      <c r="A105" s="131" t="s">
        <v>135</v>
      </c>
      <c r="B105" s="132" t="s">
        <v>87</v>
      </c>
      <c r="C105" s="132"/>
      <c r="D105" s="131" t="s">
        <v>20</v>
      </c>
      <c r="E105" s="133">
        <v>56</v>
      </c>
      <c r="F105" s="134">
        <v>0</v>
      </c>
      <c r="G105" s="135">
        <f>E105*F105</f>
        <v>0</v>
      </c>
      <c r="H105" s="244" t="s">
        <v>180</v>
      </c>
      <c r="I105" s="42"/>
      <c r="J105" s="40"/>
      <c r="K105" s="43"/>
      <c r="L105" s="40"/>
      <c r="M105" s="32"/>
      <c r="N105" s="33"/>
      <c r="O105" s="34"/>
    </row>
    <row r="106" spans="1:15" ht="15.75" x14ac:dyDescent="0.3">
      <c r="A106" s="120" t="s">
        <v>136</v>
      </c>
      <c r="B106" s="125" t="s">
        <v>133</v>
      </c>
      <c r="C106" s="125"/>
      <c r="D106" s="131" t="s">
        <v>2</v>
      </c>
      <c r="E106" s="122">
        <v>1350</v>
      </c>
      <c r="F106" s="234">
        <v>0</v>
      </c>
      <c r="G106" s="124">
        <f>F106*E106</f>
        <v>0</v>
      </c>
      <c r="H106" s="244" t="s">
        <v>180</v>
      </c>
      <c r="I106" s="42"/>
      <c r="J106" s="40"/>
      <c r="K106" s="43"/>
      <c r="L106" s="40"/>
      <c r="M106" s="32"/>
      <c r="N106" s="33"/>
      <c r="O106" s="34"/>
    </row>
    <row r="107" spans="1:15" ht="15.75" x14ac:dyDescent="0.3">
      <c r="A107" s="120" t="s">
        <v>137</v>
      </c>
      <c r="B107" s="125" t="s">
        <v>88</v>
      </c>
      <c r="C107" s="125"/>
      <c r="D107" s="120" t="s">
        <v>138</v>
      </c>
      <c r="E107" s="122">
        <v>1000</v>
      </c>
      <c r="F107" s="123">
        <v>0</v>
      </c>
      <c r="G107" s="124">
        <f>F107*E107</f>
        <v>0</v>
      </c>
      <c r="H107" s="244" t="s">
        <v>180</v>
      </c>
      <c r="I107" s="42"/>
      <c r="J107" s="40"/>
      <c r="K107" s="43"/>
      <c r="L107" s="40"/>
      <c r="M107" s="32"/>
      <c r="N107" s="33"/>
      <c r="O107" s="34"/>
    </row>
    <row r="108" spans="1:15" ht="17.25" thickBot="1" x14ac:dyDescent="0.4">
      <c r="A108" s="53"/>
      <c r="B108" s="62"/>
      <c r="C108" s="62"/>
      <c r="D108" s="53"/>
      <c r="E108" s="54"/>
      <c r="F108" s="55"/>
      <c r="G108" s="56"/>
      <c r="H108" s="259"/>
      <c r="I108" s="42"/>
      <c r="J108" s="40"/>
      <c r="K108" s="44"/>
      <c r="L108" s="40"/>
      <c r="M108" s="32"/>
      <c r="N108" s="33"/>
      <c r="O108" s="34"/>
    </row>
    <row r="109" spans="1:15" ht="19.5" thickBot="1" x14ac:dyDescent="0.35">
      <c r="A109" s="4">
        <v>4</v>
      </c>
      <c r="B109" s="5" t="s">
        <v>150</v>
      </c>
      <c r="C109" s="6"/>
      <c r="D109" s="6"/>
      <c r="E109" s="6"/>
      <c r="F109" s="6"/>
      <c r="G109" s="7"/>
      <c r="H109" s="7"/>
      <c r="I109" s="42"/>
      <c r="J109" s="40"/>
      <c r="K109" s="43"/>
      <c r="L109" s="40"/>
      <c r="M109" s="32"/>
      <c r="N109" s="33"/>
      <c r="O109" s="34"/>
    </row>
    <row r="110" spans="1:15" ht="15.75" x14ac:dyDescent="0.3">
      <c r="A110" s="136"/>
      <c r="B110" s="137" t="s">
        <v>153</v>
      </c>
      <c r="C110" s="138"/>
      <c r="D110" s="136"/>
      <c r="E110" s="139"/>
      <c r="F110" s="140"/>
      <c r="G110" s="141"/>
      <c r="I110" s="258"/>
      <c r="J110" s="40"/>
      <c r="K110" s="43"/>
      <c r="L110" s="40"/>
      <c r="M110" s="32"/>
      <c r="N110" s="33"/>
      <c r="O110" s="34"/>
    </row>
    <row r="111" spans="1:15" ht="15.75" x14ac:dyDescent="0.3">
      <c r="A111" s="120" t="s">
        <v>92</v>
      </c>
      <c r="B111" s="142" t="s">
        <v>50</v>
      </c>
      <c r="C111" s="125"/>
      <c r="D111" s="120" t="s">
        <v>55</v>
      </c>
      <c r="E111" s="122">
        <v>1</v>
      </c>
      <c r="F111" s="234">
        <v>0</v>
      </c>
      <c r="G111" s="235">
        <f>E111*F111</f>
        <v>0</v>
      </c>
      <c r="H111" s="244" t="s">
        <v>181</v>
      </c>
      <c r="I111" s="42"/>
      <c r="J111" s="40"/>
      <c r="K111" s="43"/>
      <c r="L111" s="40"/>
      <c r="M111" s="32"/>
      <c r="N111" s="33"/>
      <c r="O111" s="34"/>
    </row>
    <row r="112" spans="1:15" ht="15.75" x14ac:dyDescent="0.3">
      <c r="A112" s="120" t="s">
        <v>93</v>
      </c>
      <c r="B112" s="24" t="s">
        <v>152</v>
      </c>
      <c r="C112" s="125"/>
      <c r="D112" s="120" t="s">
        <v>55</v>
      </c>
      <c r="E112" s="122">
        <v>1</v>
      </c>
      <c r="F112" s="234">
        <v>0</v>
      </c>
      <c r="G112" s="235">
        <f>E112*F112</f>
        <v>0</v>
      </c>
      <c r="H112" s="244" t="s">
        <v>182</v>
      </c>
      <c r="I112" s="42"/>
      <c r="J112" s="40"/>
      <c r="K112" s="43"/>
      <c r="L112" s="40"/>
      <c r="M112" s="32"/>
      <c r="N112" s="33"/>
      <c r="O112" s="34"/>
    </row>
    <row r="113" spans="1:15" ht="15.75" x14ac:dyDescent="0.3">
      <c r="A113" s="53"/>
      <c r="B113" s="47"/>
      <c r="C113" s="47"/>
      <c r="D113" s="48"/>
      <c r="E113" s="49"/>
      <c r="F113" s="50"/>
      <c r="G113" s="51"/>
      <c r="I113" s="42"/>
      <c r="J113" s="40"/>
      <c r="K113" s="43"/>
      <c r="L113" s="40"/>
      <c r="M113" s="32"/>
      <c r="N113" s="33"/>
      <c r="O113" s="34"/>
    </row>
    <row r="114" spans="1:15" ht="15.75" x14ac:dyDescent="0.3">
      <c r="I114" s="42"/>
      <c r="J114" s="40"/>
      <c r="K114" s="43"/>
      <c r="L114" s="40"/>
      <c r="M114" s="32"/>
      <c r="N114" s="33"/>
      <c r="O114" s="34"/>
    </row>
    <row r="115" spans="1:15" ht="15.75" x14ac:dyDescent="0.3">
      <c r="I115" s="42"/>
      <c r="J115" s="40"/>
      <c r="K115" s="43"/>
      <c r="L115" s="40"/>
      <c r="M115" s="32"/>
      <c r="N115" s="33"/>
      <c r="O115" s="34"/>
    </row>
    <row r="116" spans="1:15" ht="15.75" x14ac:dyDescent="0.3">
      <c r="I116" s="42"/>
      <c r="J116" s="40"/>
      <c r="K116" s="43"/>
      <c r="L116" s="40"/>
      <c r="M116" s="32"/>
      <c r="N116" s="33"/>
      <c r="O116" s="34"/>
    </row>
    <row r="117" spans="1:15" ht="15.75" x14ac:dyDescent="0.3">
      <c r="F117" s="28" t="s">
        <v>47</v>
      </c>
      <c r="G117" s="29">
        <f>SUM(G46:G115)</f>
        <v>0</v>
      </c>
      <c r="I117" s="42"/>
      <c r="J117" s="40"/>
      <c r="K117" s="43"/>
      <c r="L117" s="40"/>
      <c r="M117" s="32"/>
      <c r="N117" s="33"/>
      <c r="O117" s="34"/>
    </row>
    <row r="118" spans="1:15" ht="15.75" x14ac:dyDescent="0.3">
      <c r="F118" s="30">
        <v>0.2</v>
      </c>
      <c r="G118" s="31">
        <f>G117*F118</f>
        <v>0</v>
      </c>
      <c r="I118" s="42"/>
      <c r="J118" s="40"/>
      <c r="K118" s="43"/>
      <c r="L118" s="40"/>
      <c r="M118" s="32"/>
      <c r="N118" s="33"/>
      <c r="O118" s="34"/>
    </row>
    <row r="119" spans="1:15" ht="22.5" x14ac:dyDescent="0.25">
      <c r="F119" s="28" t="s">
        <v>48</v>
      </c>
      <c r="G119" s="29">
        <f>G117+G118</f>
        <v>0</v>
      </c>
      <c r="I119" s="267"/>
      <c r="J119" s="267"/>
      <c r="K119" s="267"/>
      <c r="L119" s="267"/>
      <c r="M119" s="267"/>
      <c r="N119" s="268"/>
      <c r="O119" s="268"/>
    </row>
    <row r="120" spans="1:15" ht="22.5" x14ac:dyDescent="0.25">
      <c r="I120" s="267"/>
      <c r="J120" s="267"/>
      <c r="K120" s="267"/>
      <c r="L120" s="267"/>
      <c r="M120" s="267"/>
      <c r="N120" s="268"/>
      <c r="O120" s="268"/>
    </row>
    <row r="121" spans="1:15" ht="22.5" x14ac:dyDescent="0.25">
      <c r="I121" s="267"/>
      <c r="J121" s="267"/>
      <c r="K121" s="267"/>
      <c r="L121" s="267"/>
      <c r="M121" s="267"/>
      <c r="N121" s="268"/>
      <c r="O121" s="268"/>
    </row>
    <row r="122" spans="1:15" ht="22.5" x14ac:dyDescent="0.25">
      <c r="I122" s="36"/>
      <c r="J122" s="36"/>
      <c r="K122" s="36"/>
      <c r="L122" s="36"/>
      <c r="M122" s="36"/>
      <c r="N122" s="45"/>
      <c r="O122" s="45"/>
    </row>
    <row r="123" spans="1:15" x14ac:dyDescent="0.25">
      <c r="I123" s="35"/>
      <c r="J123" s="266"/>
      <c r="K123" s="266"/>
      <c r="L123" s="266"/>
      <c r="M123" s="266"/>
      <c r="N123" s="266"/>
      <c r="O123" s="266"/>
    </row>
    <row r="124" spans="1:15" ht="31.5" x14ac:dyDescent="0.25">
      <c r="I124" s="269"/>
      <c r="J124" s="269"/>
      <c r="K124" s="269"/>
      <c r="L124" s="269"/>
      <c r="M124" s="269"/>
      <c r="N124" s="269"/>
      <c r="O124" s="269"/>
    </row>
    <row r="125" spans="1:15" x14ac:dyDescent="0.25">
      <c r="I125" s="35"/>
      <c r="J125" s="266"/>
      <c r="K125" s="266"/>
      <c r="L125" s="266"/>
      <c r="M125" s="266"/>
      <c r="N125" s="266"/>
      <c r="O125" s="266"/>
    </row>
    <row r="126" spans="1:15" ht="22.5" x14ac:dyDescent="0.25">
      <c r="I126" s="267"/>
      <c r="J126" s="267"/>
      <c r="K126" s="267"/>
      <c r="L126" s="267"/>
      <c r="M126" s="267"/>
      <c r="N126" s="267"/>
      <c r="O126" s="267"/>
    </row>
    <row r="127" spans="1:15" ht="16.5" x14ac:dyDescent="0.35">
      <c r="I127" s="40"/>
      <c r="J127" s="37"/>
      <c r="K127" s="41"/>
      <c r="L127" s="40"/>
      <c r="M127" s="32"/>
      <c r="N127" s="33"/>
      <c r="O127" s="34"/>
    </row>
    <row r="128" spans="1:15" ht="15.75" x14ac:dyDescent="0.3">
      <c r="I128" s="42"/>
      <c r="J128" s="40"/>
      <c r="K128" s="43"/>
      <c r="L128" s="40"/>
      <c r="M128" s="32"/>
      <c r="N128" s="33"/>
      <c r="O128" s="34"/>
    </row>
    <row r="129" spans="9:15" ht="15.75" x14ac:dyDescent="0.3">
      <c r="I129" s="42"/>
      <c r="J129" s="40"/>
      <c r="K129" s="43"/>
      <c r="L129" s="40"/>
      <c r="M129" s="32"/>
      <c r="N129" s="33"/>
      <c r="O129" s="34"/>
    </row>
    <row r="130" spans="9:15" ht="22.5" x14ac:dyDescent="0.25">
      <c r="I130" s="267"/>
      <c r="J130" s="267"/>
      <c r="K130" s="267"/>
      <c r="L130" s="267"/>
      <c r="M130" s="267"/>
      <c r="N130" s="268"/>
      <c r="O130" s="268"/>
    </row>
    <row r="131" spans="9:15" ht="22.5" x14ac:dyDescent="0.25">
      <c r="I131" s="267"/>
      <c r="J131" s="267"/>
      <c r="K131" s="267"/>
      <c r="L131" s="267"/>
      <c r="M131" s="267"/>
      <c r="N131" s="268"/>
      <c r="O131" s="268"/>
    </row>
    <row r="132" spans="9:15" ht="22.5" x14ac:dyDescent="0.25">
      <c r="I132" s="267"/>
      <c r="J132" s="267"/>
      <c r="K132" s="267"/>
      <c r="L132" s="267"/>
      <c r="M132" s="267"/>
      <c r="N132" s="268"/>
      <c r="O132" s="268"/>
    </row>
    <row r="133" spans="9:15" ht="15.75" x14ac:dyDescent="0.3">
      <c r="I133" s="42"/>
      <c r="J133" s="40"/>
      <c r="K133" s="43"/>
      <c r="L133" s="40"/>
      <c r="M133" s="32"/>
      <c r="N133" s="33"/>
      <c r="O133" s="34"/>
    </row>
    <row r="134" spans="9:15" x14ac:dyDescent="0.25">
      <c r="I134" s="35"/>
      <c r="J134" s="266"/>
      <c r="K134" s="266"/>
      <c r="L134" s="266"/>
      <c r="M134" s="266"/>
      <c r="N134" s="266"/>
      <c r="O134" s="266"/>
    </row>
    <row r="135" spans="9:15" ht="31.5" x14ac:dyDescent="0.25">
      <c r="I135" s="269"/>
      <c r="J135" s="269"/>
      <c r="K135" s="269"/>
      <c r="L135" s="269"/>
      <c r="M135" s="269"/>
      <c r="N135" s="269"/>
      <c r="O135" s="269"/>
    </row>
    <row r="136" spans="9:15" x14ac:dyDescent="0.25">
      <c r="I136" s="35"/>
      <c r="J136" s="266"/>
      <c r="K136" s="266"/>
      <c r="L136" s="266"/>
      <c r="M136" s="266"/>
      <c r="N136" s="266"/>
      <c r="O136" s="266"/>
    </row>
    <row r="137" spans="9:15" ht="22.5" x14ac:dyDescent="0.25">
      <c r="I137" s="267"/>
      <c r="J137" s="267"/>
      <c r="K137" s="267"/>
      <c r="L137" s="267"/>
      <c r="M137" s="267"/>
      <c r="N137" s="267"/>
      <c r="O137" s="267"/>
    </row>
    <row r="138" spans="9:15" ht="16.5" x14ac:dyDescent="0.35">
      <c r="I138" s="40"/>
      <c r="J138" s="37"/>
      <c r="K138" s="41"/>
      <c r="L138" s="40"/>
      <c r="M138" s="32"/>
      <c r="N138" s="33"/>
      <c r="O138" s="34"/>
    </row>
    <row r="139" spans="9:15" ht="15.75" x14ac:dyDescent="0.3">
      <c r="I139" s="42"/>
      <c r="J139" s="40"/>
      <c r="K139" s="43"/>
      <c r="L139" s="40"/>
      <c r="M139" s="32"/>
      <c r="N139" s="33"/>
      <c r="O139" s="34"/>
    </row>
    <row r="140" spans="9:15" ht="15.75" x14ac:dyDescent="0.3">
      <c r="I140" s="42"/>
      <c r="J140" s="40"/>
      <c r="K140" s="43"/>
      <c r="L140" s="40"/>
      <c r="M140" s="32"/>
      <c r="N140" s="33"/>
      <c r="O140" s="34"/>
    </row>
    <row r="141" spans="9:15" ht="16.5" x14ac:dyDescent="0.35">
      <c r="I141" s="42"/>
      <c r="J141" s="40"/>
      <c r="K141" s="44"/>
      <c r="L141" s="40"/>
      <c r="M141" s="32"/>
      <c r="N141" s="33"/>
      <c r="O141" s="34"/>
    </row>
    <row r="142" spans="9:15" ht="15.75" x14ac:dyDescent="0.3">
      <c r="I142" s="42"/>
      <c r="J142" s="40"/>
      <c r="K142" s="43"/>
      <c r="L142" s="40"/>
      <c r="M142" s="42"/>
      <c r="N142" s="33"/>
      <c r="O142" s="34"/>
    </row>
    <row r="143" spans="9:15" ht="15.75" x14ac:dyDescent="0.3">
      <c r="I143" s="42"/>
      <c r="J143" s="40"/>
      <c r="K143" s="43"/>
      <c r="L143" s="40"/>
      <c r="M143" s="42"/>
      <c r="N143" s="33"/>
      <c r="O143" s="34"/>
    </row>
    <row r="144" spans="9:15" ht="15.75" x14ac:dyDescent="0.3">
      <c r="I144" s="42"/>
      <c r="J144" s="40"/>
      <c r="K144" s="43"/>
      <c r="L144" s="40"/>
      <c r="M144" s="32"/>
      <c r="N144" s="33"/>
      <c r="O144" s="34"/>
    </row>
    <row r="145" spans="9:15" ht="15.75" x14ac:dyDescent="0.3">
      <c r="I145" s="42"/>
      <c r="J145" s="40"/>
      <c r="K145" s="43"/>
      <c r="L145" s="40"/>
      <c r="M145" s="32"/>
      <c r="N145" s="33"/>
      <c r="O145" s="34"/>
    </row>
    <row r="146" spans="9:15" ht="22.5" x14ac:dyDescent="0.25">
      <c r="I146" s="267"/>
      <c r="J146" s="267"/>
      <c r="K146" s="267"/>
      <c r="L146" s="267"/>
      <c r="M146" s="267"/>
      <c r="N146" s="268"/>
      <c r="O146" s="268"/>
    </row>
    <row r="147" spans="9:15" ht="22.5" x14ac:dyDescent="0.25">
      <c r="I147" s="267"/>
      <c r="J147" s="267"/>
      <c r="K147" s="267"/>
      <c r="L147" s="267"/>
      <c r="M147" s="267"/>
      <c r="N147" s="268"/>
      <c r="O147" s="268"/>
    </row>
    <row r="148" spans="9:15" ht="22.5" x14ac:dyDescent="0.25">
      <c r="I148" s="267"/>
      <c r="J148" s="267"/>
      <c r="K148" s="267"/>
      <c r="L148" s="267"/>
      <c r="M148" s="267"/>
      <c r="N148" s="268"/>
      <c r="O148" s="268"/>
    </row>
    <row r="149" spans="9:15" ht="15.75" x14ac:dyDescent="0.3">
      <c r="I149" s="42"/>
      <c r="J149" s="40"/>
      <c r="K149" s="43"/>
      <c r="L149" s="40"/>
      <c r="M149" s="32"/>
      <c r="N149" s="33"/>
      <c r="O149" s="34"/>
    </row>
    <row r="150" spans="9:15" x14ac:dyDescent="0.25">
      <c r="I150" s="35"/>
      <c r="J150" s="46"/>
      <c r="K150" s="35"/>
      <c r="L150" s="35"/>
      <c r="M150" s="46"/>
      <c r="N150" s="35"/>
      <c r="O150" s="35"/>
    </row>
    <row r="151" spans="9:15" ht="27.75" x14ac:dyDescent="0.4">
      <c r="I151" s="270"/>
      <c r="J151" s="270"/>
      <c r="K151" s="270"/>
      <c r="L151" s="270"/>
      <c r="M151" s="270"/>
      <c r="N151" s="270"/>
      <c r="O151" s="270"/>
    </row>
    <row r="152" spans="9:15" ht="22.5" x14ac:dyDescent="0.25">
      <c r="I152" s="271"/>
      <c r="J152" s="271"/>
      <c r="K152" s="271"/>
      <c r="L152" s="271"/>
      <c r="M152" s="271"/>
      <c r="N152" s="272"/>
      <c r="O152" s="272"/>
    </row>
    <row r="153" spans="9:15" ht="22.5" x14ac:dyDescent="0.25">
      <c r="I153" s="271"/>
      <c r="J153" s="271"/>
      <c r="K153" s="271"/>
      <c r="L153" s="271"/>
      <c r="M153" s="271"/>
      <c r="N153" s="272"/>
      <c r="O153" s="272"/>
    </row>
    <row r="154" spans="9:15" ht="22.5" x14ac:dyDescent="0.25">
      <c r="I154" s="271"/>
      <c r="J154" s="271"/>
      <c r="K154" s="271"/>
      <c r="L154" s="271"/>
      <c r="M154" s="271"/>
      <c r="N154" s="272"/>
      <c r="O154" s="272"/>
    </row>
    <row r="155" spans="9:15" ht="22.5" x14ac:dyDescent="0.25">
      <c r="I155" s="271"/>
      <c r="J155" s="271"/>
      <c r="K155" s="271"/>
      <c r="L155" s="271"/>
      <c r="M155" s="271"/>
      <c r="N155" s="272"/>
      <c r="O155" s="272"/>
    </row>
    <row r="156" spans="9:15" x14ac:dyDescent="0.25">
      <c r="I156" s="35"/>
      <c r="J156" s="46"/>
      <c r="K156" s="35"/>
      <c r="L156" s="35"/>
      <c r="M156" s="46"/>
      <c r="N156" s="35"/>
      <c r="O156" s="35"/>
    </row>
    <row r="157" spans="9:15" x14ac:dyDescent="0.25">
      <c r="I157" s="35"/>
      <c r="J157" s="46"/>
      <c r="K157" s="35"/>
      <c r="L157" s="35"/>
      <c r="M157" s="46"/>
      <c r="N157" s="35"/>
      <c r="O157" s="35"/>
    </row>
    <row r="158" spans="9:15" ht="22.5" x14ac:dyDescent="0.25">
      <c r="I158" s="271"/>
      <c r="J158" s="271"/>
      <c r="K158" s="271"/>
      <c r="L158" s="271"/>
      <c r="M158" s="271"/>
      <c r="N158" s="272"/>
      <c r="O158" s="272"/>
    </row>
  </sheetData>
  <mergeCells count="49">
    <mergeCell ref="A17:H17"/>
    <mergeCell ref="A8:H8"/>
    <mergeCell ref="A6:H6"/>
    <mergeCell ref="A12:H12"/>
    <mergeCell ref="A13:H13"/>
    <mergeCell ref="A10:H10"/>
    <mergeCell ref="A15:H15"/>
    <mergeCell ref="I152:M152"/>
    <mergeCell ref="N152:O152"/>
    <mergeCell ref="I158:M158"/>
    <mergeCell ref="N158:O158"/>
    <mergeCell ref="I153:M153"/>
    <mergeCell ref="N153:O153"/>
    <mergeCell ref="I154:M154"/>
    <mergeCell ref="N154:O154"/>
    <mergeCell ref="I155:M155"/>
    <mergeCell ref="N155:O155"/>
    <mergeCell ref="I147:M147"/>
    <mergeCell ref="N147:O147"/>
    <mergeCell ref="I148:M148"/>
    <mergeCell ref="N148:O148"/>
    <mergeCell ref="I151:O151"/>
    <mergeCell ref="I135:O135"/>
    <mergeCell ref="J136:O136"/>
    <mergeCell ref="I137:O137"/>
    <mergeCell ref="I146:M146"/>
    <mergeCell ref="N146:O146"/>
    <mergeCell ref="I131:M131"/>
    <mergeCell ref="N131:O131"/>
    <mergeCell ref="I132:M132"/>
    <mergeCell ref="N132:O132"/>
    <mergeCell ref="J134:O134"/>
    <mergeCell ref="J123:O123"/>
    <mergeCell ref="I124:O124"/>
    <mergeCell ref="J125:O125"/>
    <mergeCell ref="I126:O126"/>
    <mergeCell ref="I130:M130"/>
    <mergeCell ref="N130:O130"/>
    <mergeCell ref="I119:M119"/>
    <mergeCell ref="N119:O119"/>
    <mergeCell ref="I120:M120"/>
    <mergeCell ref="N120:O120"/>
    <mergeCell ref="I121:M121"/>
    <mergeCell ref="N121:O121"/>
    <mergeCell ref="J95:O95"/>
    <mergeCell ref="J96:O96"/>
    <mergeCell ref="J89:O89"/>
    <mergeCell ref="J90:O90"/>
    <mergeCell ref="J91:O91"/>
  </mergeCells>
  <phoneticPr fontId="23" type="noConversion"/>
  <pageMargins left="0.25" right="0.25" top="0.75" bottom="0.75" header="0.3" footer="0.3"/>
  <pageSetup paperSize="9" scale="59" fitToHeight="0" orientation="landscape" r:id="rId1"/>
  <rowBreaks count="3" manualBreakCount="3">
    <brk id="16" max="7" man="1"/>
    <brk id="58" max="7" man="1"/>
    <brk id="9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AEF28-2431-4528-8F70-1682F36AA07F}">
  <dimension ref="A1:G251"/>
  <sheetViews>
    <sheetView topLeftCell="A3" zoomScale="130" zoomScaleNormal="130" zoomScaleSheetLayoutView="130" workbookViewId="0">
      <selection activeCell="M21" sqref="M21"/>
    </sheetView>
  </sheetViews>
  <sheetFormatPr baseColWidth="10" defaultColWidth="11.42578125" defaultRowHeight="13.5" x14ac:dyDescent="0.3"/>
  <cols>
    <col min="1" max="1" width="9.42578125" style="77" customWidth="1"/>
    <col min="2" max="2" width="68.42578125" style="77" bestFit="1" customWidth="1"/>
    <col min="3" max="3" width="19.28515625" style="77" bestFit="1" customWidth="1"/>
    <col min="4" max="16384" width="11.42578125" style="77"/>
  </cols>
  <sheetData>
    <row r="1" spans="1:7" ht="15" customHeight="1" x14ac:dyDescent="0.3"/>
    <row r="2" spans="1:7" ht="15" customHeight="1" x14ac:dyDescent="0.3"/>
    <row r="3" spans="1:7" ht="15" customHeight="1" x14ac:dyDescent="0.3"/>
    <row r="4" spans="1:7" ht="15" customHeight="1" x14ac:dyDescent="0.3"/>
    <row r="5" spans="1:7" ht="15" customHeight="1" x14ac:dyDescent="0.3"/>
    <row r="6" spans="1:7" ht="15" x14ac:dyDescent="0.3">
      <c r="A6" s="278" t="s">
        <v>154</v>
      </c>
      <c r="B6" s="278"/>
      <c r="C6" s="278"/>
      <c r="D6" s="278"/>
      <c r="E6" s="278"/>
      <c r="F6" s="78"/>
      <c r="G6" s="78"/>
    </row>
    <row r="7" spans="1:7" ht="11.25" customHeight="1" x14ac:dyDescent="0.3">
      <c r="A7" s="75"/>
      <c r="B7" s="75"/>
      <c r="C7" s="75"/>
      <c r="D7" s="75"/>
      <c r="E7" s="75"/>
    </row>
    <row r="8" spans="1:7" ht="22.5" customHeight="1" x14ac:dyDescent="0.35">
      <c r="A8" s="293" t="s">
        <v>155</v>
      </c>
      <c r="B8" s="293"/>
      <c r="C8" s="293"/>
      <c r="D8" s="293"/>
      <c r="E8" s="293"/>
    </row>
    <row r="9" spans="1:7" ht="15" customHeight="1" x14ac:dyDescent="0.3">
      <c r="A9" s="75"/>
      <c r="B9" s="75"/>
      <c r="C9" s="75"/>
      <c r="D9" s="75"/>
      <c r="E9" s="75"/>
    </row>
    <row r="10" spans="1:7" ht="15" customHeight="1" x14ac:dyDescent="0.3">
      <c r="A10" s="281" t="s">
        <v>156</v>
      </c>
      <c r="B10" s="281"/>
      <c r="C10" s="281"/>
      <c r="D10" s="281"/>
      <c r="E10" s="281"/>
    </row>
    <row r="11" spans="1:7" ht="15" customHeight="1" x14ac:dyDescent="0.3">
      <c r="A11" s="75"/>
      <c r="B11" s="75"/>
      <c r="C11" s="75"/>
      <c r="D11" s="75"/>
      <c r="E11" s="75"/>
    </row>
    <row r="12" spans="1:7" ht="21" customHeight="1" x14ac:dyDescent="0.3">
      <c r="A12" s="279" t="s">
        <v>157</v>
      </c>
      <c r="B12" s="279"/>
      <c r="C12" s="279"/>
      <c r="D12" s="279"/>
      <c r="E12" s="279"/>
      <c r="F12" s="79"/>
    </row>
    <row r="13" spans="1:7" ht="15" customHeight="1" x14ac:dyDescent="0.35">
      <c r="A13" s="280" t="s">
        <v>185</v>
      </c>
      <c r="B13" s="280"/>
      <c r="C13" s="280"/>
      <c r="D13" s="280"/>
      <c r="E13" s="280"/>
    </row>
    <row r="14" spans="1:7" ht="15" customHeight="1" x14ac:dyDescent="0.3">
      <c r="A14" s="75"/>
      <c r="B14" s="75"/>
      <c r="C14" s="75"/>
      <c r="D14" s="75"/>
      <c r="E14" s="75"/>
    </row>
    <row r="15" spans="1:7" ht="27.75" customHeight="1" x14ac:dyDescent="0.3">
      <c r="A15" s="282" t="s">
        <v>186</v>
      </c>
      <c r="B15" s="283"/>
      <c r="C15" s="283"/>
      <c r="D15" s="283"/>
      <c r="E15" s="283"/>
    </row>
    <row r="16" spans="1:7" ht="15" customHeight="1" x14ac:dyDescent="0.3">
      <c r="A16" s="75"/>
      <c r="B16" s="75"/>
      <c r="C16" s="75"/>
      <c r="D16" s="75"/>
      <c r="E16" s="75"/>
    </row>
    <row r="17" spans="1:7" ht="18.75" customHeight="1" x14ac:dyDescent="0.3">
      <c r="A17" s="294" t="s">
        <v>158</v>
      </c>
      <c r="B17" s="294"/>
      <c r="C17" s="294"/>
      <c r="D17" s="294"/>
      <c r="E17" s="295"/>
    </row>
    <row r="18" spans="1:7" ht="15.75" customHeight="1" x14ac:dyDescent="0.3">
      <c r="A18" s="80"/>
      <c r="B18" s="80"/>
      <c r="C18" s="80"/>
      <c r="D18" s="80"/>
      <c r="E18" s="80"/>
      <c r="F18" s="80"/>
      <c r="G18" s="80"/>
    </row>
    <row r="19" spans="1:7" ht="15.75" customHeight="1" thickBot="1" x14ac:dyDescent="0.35"/>
    <row r="20" spans="1:7" ht="14.25" thickBot="1" x14ac:dyDescent="0.35">
      <c r="A20" s="81" t="s">
        <v>0</v>
      </c>
      <c r="B20" s="82"/>
      <c r="C20" s="83" t="s">
        <v>1</v>
      </c>
      <c r="D20" s="83" t="s">
        <v>2</v>
      </c>
      <c r="E20" s="84" t="s">
        <v>4</v>
      </c>
    </row>
    <row r="21" spans="1:7" ht="14.25" thickBot="1" x14ac:dyDescent="0.35"/>
    <row r="22" spans="1:7" ht="14.25" thickBot="1" x14ac:dyDescent="0.35">
      <c r="A22" s="85">
        <v>1</v>
      </c>
      <c r="B22" s="86" t="s">
        <v>6</v>
      </c>
      <c r="C22" s="87"/>
      <c r="D22" s="87"/>
      <c r="E22" s="88"/>
      <c r="F22" s="89"/>
    </row>
    <row r="24" spans="1:7" x14ac:dyDescent="0.3">
      <c r="A24" s="90" t="str">
        <f>'Lot 3 - DQE Valorisé'!A23</f>
        <v>1.1</v>
      </c>
      <c r="B24" s="91" t="s">
        <v>8</v>
      </c>
      <c r="C24" s="91"/>
      <c r="D24" s="92"/>
      <c r="E24" s="93"/>
    </row>
    <row r="25" spans="1:7" x14ac:dyDescent="0.3">
      <c r="A25" s="94" t="str">
        <f>'Lot 3 - DQE Valorisé'!A25</f>
        <v>1.1.1</v>
      </c>
      <c r="B25" s="149" t="str">
        <f>'Lot 3 - DQE Valorisé'!B25</f>
        <v>Préparation de chantier</v>
      </c>
      <c r="C25" s="95"/>
      <c r="D25" s="94"/>
      <c r="E25" s="96"/>
    </row>
    <row r="26" spans="1:7" ht="225" x14ac:dyDescent="0.3">
      <c r="B26" s="143" t="s">
        <v>169</v>
      </c>
      <c r="C26" s="95"/>
      <c r="D26" s="95"/>
      <c r="E26" s="95"/>
    </row>
    <row r="27" spans="1:7" x14ac:dyDescent="0.3">
      <c r="A27" s="144"/>
      <c r="B27" s="145"/>
      <c r="C27" s="146" t="s">
        <v>43</v>
      </c>
      <c r="D27" s="147" t="s">
        <v>11</v>
      </c>
      <c r="E27" s="148">
        <f>'Lot 3 - DQE Valorisé'!F25</f>
        <v>0</v>
      </c>
    </row>
    <row r="28" spans="1:7" x14ac:dyDescent="0.3">
      <c r="A28" s="150" t="str">
        <f>'Lot 3 - DQE Valorisé'!A26</f>
        <v>1.1.2</v>
      </c>
      <c r="B28" s="149" t="str">
        <f>'Lot 3 - DQE Valorisé'!B26</f>
        <v>Etudes, plans &amp; documents d'exécution</v>
      </c>
      <c r="C28" s="149"/>
      <c r="D28" s="150"/>
      <c r="E28" s="151"/>
    </row>
    <row r="29" spans="1:7" ht="135" x14ac:dyDescent="0.3">
      <c r="A29" s="149"/>
      <c r="B29" s="143" t="s">
        <v>42</v>
      </c>
      <c r="C29" s="149"/>
      <c r="D29" s="149"/>
      <c r="E29" s="149"/>
    </row>
    <row r="30" spans="1:7" x14ac:dyDescent="0.3">
      <c r="A30" s="144"/>
      <c r="B30" s="145"/>
      <c r="C30" s="146" t="s">
        <v>43</v>
      </c>
      <c r="D30" s="147" t="str">
        <f>'[1]DQE Lot 1'!D30</f>
        <v>Ft</v>
      </c>
      <c r="E30" s="148">
        <f>'Lot 3 - DQE Valorisé'!F26</f>
        <v>0</v>
      </c>
    </row>
    <row r="31" spans="1:7" x14ac:dyDescent="0.3">
      <c r="A31" s="150" t="str">
        <f>'Lot 3 - DQE Valorisé'!A27</f>
        <v>1.1.3</v>
      </c>
      <c r="B31" s="149" t="str">
        <f>'Lot 3 - DQE Valorisé'!B27</f>
        <v>Plan d'assurance qualité</v>
      </c>
      <c r="C31" s="149"/>
      <c r="D31" s="150"/>
      <c r="E31" s="151"/>
    </row>
    <row r="32" spans="1:7" ht="271.5" x14ac:dyDescent="0.3">
      <c r="A32" s="149"/>
      <c r="B32" s="152" t="s">
        <v>170</v>
      </c>
      <c r="C32" s="149"/>
      <c r="D32" s="149"/>
      <c r="E32" s="149"/>
    </row>
    <row r="33" spans="1:5" x14ac:dyDescent="0.3">
      <c r="A33" s="144"/>
      <c r="B33" s="145"/>
      <c r="C33" s="146" t="s">
        <v>43</v>
      </c>
      <c r="D33" s="147" t="str">
        <f>'[1]DQE Lot 1'!D31</f>
        <v>Ft</v>
      </c>
      <c r="E33" s="148">
        <f>'Lot 3 - DQE Valorisé'!F27</f>
        <v>0</v>
      </c>
    </row>
    <row r="34" spans="1:5" x14ac:dyDescent="0.3">
      <c r="A34" s="285"/>
      <c r="B34" s="286"/>
      <c r="C34" s="286"/>
      <c r="D34" s="286"/>
      <c r="E34" s="287"/>
    </row>
    <row r="35" spans="1:5" x14ac:dyDescent="0.3">
      <c r="A35" s="288"/>
      <c r="B35" s="289"/>
      <c r="C35" s="289"/>
      <c r="D35" s="289"/>
      <c r="E35" s="290"/>
    </row>
    <row r="36" spans="1:5" x14ac:dyDescent="0.3">
      <c r="A36" s="153" t="s">
        <v>16</v>
      </c>
      <c r="B36" s="154" t="s">
        <v>17</v>
      </c>
      <c r="C36" s="154"/>
      <c r="D36" s="155"/>
      <c r="E36" s="156"/>
    </row>
    <row r="37" spans="1:5" x14ac:dyDescent="0.3">
      <c r="A37" s="150" t="s">
        <v>18</v>
      </c>
      <c r="B37" s="149" t="s">
        <v>19</v>
      </c>
      <c r="C37" s="149"/>
      <c r="D37" s="150"/>
      <c r="E37" s="151"/>
    </row>
    <row r="38" spans="1:5" ht="393.75" x14ac:dyDescent="0.3">
      <c r="A38" s="149"/>
      <c r="B38" s="157" t="s">
        <v>171</v>
      </c>
      <c r="C38" s="149"/>
      <c r="D38" s="149"/>
      <c r="E38" s="149"/>
    </row>
    <row r="39" spans="1:5" x14ac:dyDescent="0.3">
      <c r="A39" s="144"/>
      <c r="B39" s="145"/>
      <c r="C39" s="146" t="s">
        <v>43</v>
      </c>
      <c r="D39" s="147" t="str">
        <f>'Lot 3 - DQE Valorisé'!D31</f>
        <v>Ft</v>
      </c>
      <c r="E39" s="148">
        <f>'Lot 3 - DQE Valorisé'!G31</f>
        <v>0</v>
      </c>
    </row>
    <row r="40" spans="1:5" x14ac:dyDescent="0.3">
      <c r="A40" s="158"/>
      <c r="B40" s="159"/>
      <c r="C40" s="159"/>
      <c r="D40" s="159"/>
      <c r="E40" s="160"/>
    </row>
    <row r="41" spans="1:5" x14ac:dyDescent="0.3">
      <c r="A41" s="153" t="s">
        <v>21</v>
      </c>
      <c r="B41" s="154" t="s">
        <v>22</v>
      </c>
      <c r="C41" s="154"/>
      <c r="D41" s="161"/>
      <c r="E41" s="162"/>
    </row>
    <row r="42" spans="1:5" x14ac:dyDescent="0.3">
      <c r="A42" s="150" t="s">
        <v>24</v>
      </c>
      <c r="B42" s="149" t="s">
        <v>25</v>
      </c>
      <c r="C42" s="149"/>
      <c r="D42" s="150"/>
      <c r="E42" s="151"/>
    </row>
    <row r="43" spans="1:5" ht="146.25" x14ac:dyDescent="0.3">
      <c r="A43" s="149"/>
      <c r="B43" s="163" t="s">
        <v>32</v>
      </c>
      <c r="C43" s="149"/>
      <c r="D43" s="149"/>
      <c r="E43" s="149"/>
    </row>
    <row r="44" spans="1:5" x14ac:dyDescent="0.3">
      <c r="A44" s="144"/>
      <c r="B44" s="145"/>
      <c r="C44" s="164" t="s">
        <v>139</v>
      </c>
      <c r="D44" s="147" t="str">
        <f>'[1]DQE Lot 1'!D45</f>
        <v>Ft</v>
      </c>
      <c r="E44" s="148">
        <f>'Lot 3 - DQE Valorisé'!G35</f>
        <v>0</v>
      </c>
    </row>
    <row r="45" spans="1:5" x14ac:dyDescent="0.3">
      <c r="A45" s="158"/>
      <c r="B45" s="159"/>
      <c r="C45" s="159"/>
      <c r="D45" s="159"/>
      <c r="E45" s="160"/>
    </row>
    <row r="46" spans="1:5" x14ac:dyDescent="0.3">
      <c r="A46" s="153" t="s">
        <v>26</v>
      </c>
      <c r="B46" s="165" t="s">
        <v>27</v>
      </c>
      <c r="C46" s="165"/>
      <c r="D46" s="155"/>
      <c r="E46" s="166"/>
    </row>
    <row r="47" spans="1:5" x14ac:dyDescent="0.3">
      <c r="A47" s="150" t="s">
        <v>44</v>
      </c>
      <c r="B47" s="149" t="s">
        <v>28</v>
      </c>
      <c r="C47" s="149"/>
      <c r="D47" s="150"/>
      <c r="E47" s="151"/>
    </row>
    <row r="48" spans="1:5" ht="191.25" x14ac:dyDescent="0.3">
      <c r="A48" s="149"/>
      <c r="B48" s="163" t="s">
        <v>33</v>
      </c>
      <c r="C48" s="149"/>
      <c r="D48" s="149"/>
      <c r="E48" s="149"/>
    </row>
    <row r="49" spans="1:5" x14ac:dyDescent="0.3">
      <c r="A49" s="144"/>
      <c r="B49" s="145"/>
      <c r="C49" s="146" t="s">
        <v>43</v>
      </c>
      <c r="D49" s="147" t="str">
        <f>'Lot 3 - DQE Valorisé'!D39</f>
        <v>Ft</v>
      </c>
      <c r="E49" s="148">
        <f>'Lot 3 - DQE Valorisé'!G39</f>
        <v>0</v>
      </c>
    </row>
    <row r="50" spans="1:5" x14ac:dyDescent="0.3">
      <c r="A50" s="150" t="s">
        <v>45</v>
      </c>
      <c r="B50" s="149" t="s">
        <v>29</v>
      </c>
      <c r="C50" s="149"/>
      <c r="D50" s="150"/>
      <c r="E50" s="151"/>
    </row>
    <row r="51" spans="1:5" ht="180" x14ac:dyDescent="0.3">
      <c r="A51" s="149"/>
      <c r="B51" s="167" t="s">
        <v>34</v>
      </c>
      <c r="C51" s="149"/>
      <c r="D51" s="149"/>
      <c r="E51" s="149"/>
    </row>
    <row r="52" spans="1:5" x14ac:dyDescent="0.3">
      <c r="A52" s="144"/>
      <c r="B52" s="145"/>
      <c r="C52" s="146" t="s">
        <v>43</v>
      </c>
      <c r="D52" s="147" t="str">
        <f>'Lot 3 - DQE Valorisé'!D40</f>
        <v>Ft</v>
      </c>
      <c r="E52" s="148">
        <f>'Lot 3 - DQE Valorisé'!G40</f>
        <v>0</v>
      </c>
    </row>
    <row r="53" spans="1:5" ht="14.25" thickBot="1" x14ac:dyDescent="0.35">
      <c r="A53" s="168"/>
      <c r="B53" s="168"/>
      <c r="C53" s="168"/>
      <c r="D53" s="168"/>
      <c r="E53" s="168"/>
    </row>
    <row r="54" spans="1:5" ht="14.25" thickBot="1" x14ac:dyDescent="0.35">
      <c r="A54" s="169">
        <f>'Lot 3 - DQE Valorisé'!A42</f>
        <v>2</v>
      </c>
      <c r="B54" s="170" t="str">
        <f>'Lot 3 - DQE Valorisé'!B42</f>
        <v xml:space="preserve">VOIRIE PRINCIPALE </v>
      </c>
      <c r="C54" s="171"/>
      <c r="D54" s="171"/>
      <c r="E54" s="171"/>
    </row>
    <row r="55" spans="1:5" x14ac:dyDescent="0.3">
      <c r="A55" s="168"/>
      <c r="B55" s="168"/>
      <c r="C55" s="168"/>
      <c r="D55" s="168"/>
      <c r="E55" s="168"/>
    </row>
    <row r="56" spans="1:5" x14ac:dyDescent="0.3">
      <c r="A56" s="153" t="str">
        <f>'Lot 3 - DQE Valorisé'!A44</f>
        <v>2.1</v>
      </c>
      <c r="B56" s="165" t="str">
        <f>'Lot 3 - DQE Valorisé'!B44</f>
        <v xml:space="preserve">TERRASSEMENT </v>
      </c>
      <c r="C56" s="154"/>
      <c r="D56" s="155"/>
      <c r="E56" s="156"/>
    </row>
    <row r="57" spans="1:5" x14ac:dyDescent="0.3">
      <c r="A57" s="172"/>
      <c r="B57" s="173" t="str">
        <f>'Lot 3 - DQE Valorisé'!B45</f>
        <v>Noue</v>
      </c>
      <c r="C57" s="174"/>
      <c r="D57" s="175"/>
      <c r="E57" s="176"/>
    </row>
    <row r="58" spans="1:5" x14ac:dyDescent="0.3">
      <c r="A58" s="150" t="str">
        <f>'Lot 3 - DQE Valorisé'!A46</f>
        <v>2.1.1</v>
      </c>
      <c r="B58" s="149" t="str">
        <f>'Lot 3 - DQE Valorisé'!B46</f>
        <v>Terrassement de fouilles d'arbres yc évacuation</v>
      </c>
      <c r="C58" s="149"/>
      <c r="D58" s="150"/>
      <c r="E58" s="151"/>
    </row>
    <row r="59" spans="1:5" ht="112.5" x14ac:dyDescent="0.3">
      <c r="A59" s="149"/>
      <c r="B59" s="177" t="s">
        <v>172</v>
      </c>
      <c r="C59" s="149"/>
      <c r="D59" s="149"/>
      <c r="E59" s="149"/>
    </row>
    <row r="60" spans="1:5" x14ac:dyDescent="0.3">
      <c r="A60" s="144"/>
      <c r="B60" s="145"/>
      <c r="C60" s="178" t="s">
        <v>140</v>
      </c>
      <c r="D60" s="147" t="str">
        <f>'Lot 3 - DQE Valorisé'!D46</f>
        <v>m3</v>
      </c>
      <c r="E60" s="148">
        <f>'Lot 3 - DQE Valorisé'!F46</f>
        <v>0</v>
      </c>
    </row>
    <row r="61" spans="1:5" ht="33.75" x14ac:dyDescent="0.3">
      <c r="A61" s="179" t="str">
        <f>'Lot 3 - DQE Valorisé'!A47</f>
        <v>2.1.2</v>
      </c>
      <c r="B61" s="167" t="str">
        <f>'Lot 3 - DQE Valorisé'!B47</f>
        <v>Reprise et mise en œuvre de terre végétale du site pour la fosse  de plantation des arbres y compris fourniture de l'analyse de la TV et corrections en amendemants selon résultat de l'analyse</v>
      </c>
      <c r="C61" s="163"/>
      <c r="D61" s="179"/>
      <c r="E61" s="151"/>
    </row>
    <row r="62" spans="1:5" ht="90" x14ac:dyDescent="0.3">
      <c r="A62" s="149"/>
      <c r="B62" s="163" t="s">
        <v>176</v>
      </c>
      <c r="C62" s="149"/>
      <c r="D62" s="149"/>
      <c r="E62" s="149"/>
    </row>
    <row r="63" spans="1:5" x14ac:dyDescent="0.3">
      <c r="A63" s="144"/>
      <c r="B63" s="145"/>
      <c r="C63" s="178" t="s">
        <v>140</v>
      </c>
      <c r="D63" s="147" t="str">
        <f>'Lot 3 - DQE Valorisé'!D47</f>
        <v>m3</v>
      </c>
      <c r="E63" s="148">
        <f>'Lot 3 - DQE Valorisé'!F47</f>
        <v>0</v>
      </c>
    </row>
    <row r="64" spans="1:5" x14ac:dyDescent="0.3">
      <c r="A64" s="168"/>
      <c r="B64" s="168"/>
      <c r="C64" s="168"/>
      <c r="D64" s="168"/>
      <c r="E64" s="168"/>
    </row>
    <row r="65" spans="1:5" x14ac:dyDescent="0.3">
      <c r="A65" s="150" t="str">
        <f>'Lot 3 - DQE Valorisé'!A48</f>
        <v>2.1.3</v>
      </c>
      <c r="B65" s="163" t="str">
        <f>'Lot 3 - DQE Valorisé'!B48</f>
        <v>Préparation du sol</v>
      </c>
      <c r="C65" s="163"/>
      <c r="D65" s="179"/>
      <c r="E65" s="180"/>
    </row>
    <row r="66" spans="1:5" ht="56.25" x14ac:dyDescent="0.3">
      <c r="A66" s="150"/>
      <c r="B66" s="167" t="s">
        <v>165</v>
      </c>
      <c r="C66" s="149"/>
      <c r="D66" s="149"/>
      <c r="E66" s="149"/>
    </row>
    <row r="67" spans="1:5" x14ac:dyDescent="0.3">
      <c r="A67" s="181"/>
      <c r="B67" s="145"/>
      <c r="C67" s="178" t="s">
        <v>141</v>
      </c>
      <c r="D67" s="147" t="str">
        <f>'Lot 3 - DQE Valorisé'!D48</f>
        <v>m²</v>
      </c>
      <c r="E67" s="148">
        <f>'Lot 3 - DQE Valorisé'!F48</f>
        <v>0</v>
      </c>
    </row>
    <row r="68" spans="1:5" x14ac:dyDescent="0.3">
      <c r="A68" s="150" t="str">
        <f>'Lot 3 - DQE Valorisé'!A49</f>
        <v>2.1.4</v>
      </c>
      <c r="B68" s="163" t="str">
        <f>'Lot 3 - DQE Valorisé'!B49</f>
        <v>Fourniture et mise en oeuvre d'engrais</v>
      </c>
      <c r="C68" s="163"/>
      <c r="D68" s="179"/>
      <c r="E68" s="151"/>
    </row>
    <row r="69" spans="1:5" ht="32.25" customHeight="1" x14ac:dyDescent="0.3">
      <c r="A69" s="150"/>
      <c r="B69" s="167" t="s">
        <v>143</v>
      </c>
      <c r="C69" s="149"/>
      <c r="D69" s="149"/>
      <c r="E69" s="149"/>
    </row>
    <row r="70" spans="1:5" x14ac:dyDescent="0.3">
      <c r="A70" s="181"/>
      <c r="B70" s="145"/>
      <c r="C70" s="178" t="s">
        <v>141</v>
      </c>
      <c r="D70" s="147" t="str">
        <f>'Lot 3 - DQE Valorisé'!D49</f>
        <v>m²</v>
      </c>
      <c r="E70" s="148">
        <f>'Lot 3 - DQE Valorisé'!F49</f>
        <v>0</v>
      </c>
    </row>
    <row r="71" spans="1:5" x14ac:dyDescent="0.3">
      <c r="A71" s="150" t="str">
        <f>'Lot 3 - DQE Valorisé'!A50</f>
        <v>2.1.5</v>
      </c>
      <c r="B71" s="163" t="str">
        <f>'Lot 3 - DQE Valorisé'!B50</f>
        <v>Fourniture et mise en oeuvre d'amendements</v>
      </c>
      <c r="C71" s="163"/>
      <c r="D71" s="179"/>
      <c r="E71" s="151"/>
    </row>
    <row r="72" spans="1:5" x14ac:dyDescent="0.3">
      <c r="A72" s="150"/>
      <c r="B72" s="167"/>
      <c r="C72" s="149"/>
      <c r="D72" s="149"/>
      <c r="E72" s="149"/>
    </row>
    <row r="73" spans="1:5" x14ac:dyDescent="0.3">
      <c r="A73" s="181"/>
      <c r="B73" s="182"/>
      <c r="C73" s="178" t="s">
        <v>141</v>
      </c>
      <c r="D73" s="147" t="str">
        <f>'Lot 3 - DQE Valorisé'!D50</f>
        <v>m²</v>
      </c>
      <c r="E73" s="148">
        <f>'Lot 3 - DQE Valorisé'!F50</f>
        <v>0</v>
      </c>
    </row>
    <row r="74" spans="1:5" x14ac:dyDescent="0.3">
      <c r="A74" s="172"/>
      <c r="B74" s="173" t="str">
        <f>'Lot 3 - DQE Valorisé'!B52</f>
        <v>Espace vert entre trottoir et voirie</v>
      </c>
      <c r="C74" s="174"/>
      <c r="D74" s="175"/>
      <c r="E74" s="176"/>
    </row>
    <row r="75" spans="1:5" x14ac:dyDescent="0.3">
      <c r="A75" s="150" t="str">
        <f>'Lot 3 - DQE Valorisé'!A53</f>
        <v>2.1.6</v>
      </c>
      <c r="B75" s="167" t="str">
        <f>'Lot 3 - DQE Valorisé'!B53</f>
        <v>Terrassement de fouilles d'arbres yc évacuation</v>
      </c>
      <c r="C75" s="149"/>
      <c r="D75" s="149"/>
      <c r="E75" s="149"/>
    </row>
    <row r="76" spans="1:5" ht="67.5" x14ac:dyDescent="0.3">
      <c r="A76" s="183"/>
      <c r="B76" s="167" t="s">
        <v>163</v>
      </c>
      <c r="C76" s="149"/>
      <c r="D76" s="149"/>
      <c r="E76" s="184"/>
    </row>
    <row r="77" spans="1:5" x14ac:dyDescent="0.3">
      <c r="A77" s="181"/>
      <c r="B77" s="145"/>
      <c r="C77" s="178" t="s">
        <v>140</v>
      </c>
      <c r="D77" s="147" t="str">
        <f>'Lot 3 - DQE Valorisé'!D53</f>
        <v>m3</v>
      </c>
      <c r="E77" s="148">
        <f>'Lot 3 - DQE Valorisé'!F53</f>
        <v>0</v>
      </c>
    </row>
    <row r="78" spans="1:5" ht="33.75" x14ac:dyDescent="0.3">
      <c r="A78" s="185" t="str">
        <f>'Lot 3 - DQE Valorisé'!A54</f>
        <v>2.1.7</v>
      </c>
      <c r="B78" s="167" t="str">
        <f>'Lot 3 - DQE Valorisé'!B54</f>
        <v>Reprise et mise en œuvre de terre végétale du site pour la fosse  de plantation des arbres y compris fourniture de l'analyse de la TV et corrections en amendemants selon résultat de l'analyse</v>
      </c>
      <c r="C78" s="186"/>
      <c r="D78" s="186"/>
      <c r="E78" s="186"/>
    </row>
    <row r="79" spans="1:5" ht="57.75" x14ac:dyDescent="0.3">
      <c r="A79" s="150"/>
      <c r="B79" s="233" t="s">
        <v>164</v>
      </c>
      <c r="C79" s="149"/>
      <c r="D79" s="149"/>
      <c r="E79" s="149"/>
    </row>
    <row r="80" spans="1:5" x14ac:dyDescent="0.3">
      <c r="A80" s="145"/>
      <c r="B80" s="145"/>
      <c r="C80" s="178" t="s">
        <v>140</v>
      </c>
      <c r="D80" s="147" t="str">
        <f>'Lot 3 - DQE Valorisé'!D54</f>
        <v>m3</v>
      </c>
      <c r="E80" s="187">
        <f>'Lot 3 - DQE Valorisé'!F54</f>
        <v>0</v>
      </c>
    </row>
    <row r="81" spans="1:5" x14ac:dyDescent="0.3">
      <c r="A81" s="179" t="str">
        <f>'Lot 3 - DQE Valorisé'!A55</f>
        <v>2.1.8</v>
      </c>
      <c r="B81" s="167" t="str">
        <f>'Lot 3 - DQE Valorisé'!B55</f>
        <v>Préparation du sol</v>
      </c>
      <c r="C81" s="186"/>
      <c r="D81" s="186"/>
      <c r="E81" s="186"/>
    </row>
    <row r="82" spans="1:5" ht="56.25" x14ac:dyDescent="0.3">
      <c r="A82" s="186"/>
      <c r="B82" s="167" t="s">
        <v>165</v>
      </c>
      <c r="C82" s="186"/>
      <c r="D82" s="186"/>
      <c r="E82" s="186"/>
    </row>
    <row r="83" spans="1:5" x14ac:dyDescent="0.3">
      <c r="A83" s="145"/>
      <c r="B83" s="145"/>
      <c r="C83" s="178" t="s">
        <v>141</v>
      </c>
      <c r="D83" s="147" t="str">
        <f>'Lot 3 - DQE Valorisé'!D55</f>
        <v>m²</v>
      </c>
      <c r="E83" s="187">
        <f>'Lot 3 - DQE Valorisé'!F55</f>
        <v>0</v>
      </c>
    </row>
    <row r="84" spans="1:5" x14ac:dyDescent="0.3">
      <c r="A84" s="179" t="str">
        <f>'Lot 3 - DQE Valorisé'!A56</f>
        <v>2.1.9</v>
      </c>
      <c r="B84" s="167" t="str">
        <f>'Lot 3 - DQE Valorisé'!B56</f>
        <v>Fourniture et mise en oeuvre d'engrais</v>
      </c>
      <c r="C84" s="186"/>
      <c r="D84" s="186"/>
      <c r="E84" s="186"/>
    </row>
    <row r="85" spans="1:5" ht="90" x14ac:dyDescent="0.3">
      <c r="A85" s="179"/>
      <c r="B85" s="167" t="s">
        <v>166</v>
      </c>
      <c r="C85" s="186"/>
      <c r="D85" s="186"/>
      <c r="E85" s="186"/>
    </row>
    <row r="86" spans="1:5" x14ac:dyDescent="0.3">
      <c r="A86" s="145"/>
      <c r="B86" s="145"/>
      <c r="C86" s="178" t="s">
        <v>141</v>
      </c>
      <c r="D86" s="147" t="str">
        <f>'Lot 3 - DQE Valorisé'!D56</f>
        <v>m²</v>
      </c>
      <c r="E86" s="187">
        <f>+'Lot 3 - DQE Valorisé'!F56</f>
        <v>0</v>
      </c>
    </row>
    <row r="87" spans="1:5" x14ac:dyDescent="0.3">
      <c r="A87" s="179" t="str">
        <f>'Lot 3 - DQE Valorisé'!A57</f>
        <v>2.1.10</v>
      </c>
      <c r="B87" s="167" t="str">
        <f>'Lot 3 - DQE Valorisé'!B57</f>
        <v>Fourniture et mise en oeuvre d'amendements</v>
      </c>
      <c r="C87" s="186"/>
      <c r="D87" s="186"/>
      <c r="E87" s="186"/>
    </row>
    <row r="88" spans="1:5" ht="101.25" x14ac:dyDescent="0.3">
      <c r="A88" s="179"/>
      <c r="B88" s="167" t="s">
        <v>167</v>
      </c>
      <c r="C88" s="186"/>
      <c r="D88" s="186"/>
      <c r="E88" s="186"/>
    </row>
    <row r="89" spans="1:5" x14ac:dyDescent="0.3">
      <c r="A89" s="145"/>
      <c r="B89" s="145"/>
      <c r="C89" s="178" t="s">
        <v>141</v>
      </c>
      <c r="D89" s="147" t="str">
        <f>'Lot 3 - DQE Valorisé'!D57</f>
        <v>m²</v>
      </c>
      <c r="E89" s="187">
        <f>'Lot 3 - DQE Valorisé'!F57</f>
        <v>0</v>
      </c>
    </row>
    <row r="90" spans="1:5" x14ac:dyDescent="0.3">
      <c r="A90" s="153" t="str">
        <f>'Lot 3 - DQE Valorisé'!A59</f>
        <v>2.2</v>
      </c>
      <c r="B90" s="165" t="str">
        <f>'Lot 3 - DQE Valorisé'!B59</f>
        <v>FOURNITURE DES VEGETAUX</v>
      </c>
      <c r="C90" s="154"/>
      <c r="D90" s="155"/>
      <c r="E90" s="156"/>
    </row>
    <row r="91" spans="1:5" ht="90" x14ac:dyDescent="0.3">
      <c r="A91" s="188"/>
      <c r="B91" s="167" t="s">
        <v>168</v>
      </c>
      <c r="C91" s="189"/>
      <c r="D91" s="190"/>
      <c r="E91" s="190"/>
    </row>
    <row r="92" spans="1:5" x14ac:dyDescent="0.3">
      <c r="A92" s="172"/>
      <c r="B92" s="173" t="str">
        <f>'Lot 3 - DQE Valorisé'!B60</f>
        <v>Noue</v>
      </c>
      <c r="C92" s="174"/>
      <c r="D92" s="175"/>
      <c r="E92" s="176"/>
    </row>
    <row r="93" spans="1:5" x14ac:dyDescent="0.3">
      <c r="A93" s="179"/>
      <c r="B93" s="191" t="str">
        <f>'Lot 3 - DQE Valorisé'!B61</f>
        <v>Entre bord de chaussée et noue (4 plants / m²)</v>
      </c>
      <c r="C93" s="186"/>
      <c r="D93" s="186"/>
      <c r="E93" s="186"/>
    </row>
    <row r="94" spans="1:5" x14ac:dyDescent="0.3">
      <c r="A94" s="179" t="str">
        <f>'Lot 3 - DQE Valorisé'!A62</f>
        <v>2.2.1</v>
      </c>
      <c r="B94" s="167" t="str">
        <f>'Lot 3 - DQE Valorisé'!B62</f>
        <v>Geranium cantabrigiense 'Biokovo' - Godet</v>
      </c>
      <c r="C94" s="186"/>
      <c r="D94" s="186"/>
      <c r="E94" s="186"/>
    </row>
    <row r="95" spans="1:5" x14ac:dyDescent="0.3">
      <c r="A95" s="145"/>
      <c r="B95" s="145"/>
      <c r="C95" s="178" t="s">
        <v>46</v>
      </c>
      <c r="D95" s="147" t="str">
        <f>'Lot 3 - DQE Valorisé'!D62</f>
        <v>u</v>
      </c>
      <c r="E95" s="187">
        <f>'Lot 3 - DQE Valorisé'!F62</f>
        <v>0</v>
      </c>
    </row>
    <row r="96" spans="1:5" x14ac:dyDescent="0.3">
      <c r="A96" s="179"/>
      <c r="B96" s="191" t="str">
        <f>'Lot 3 - DQE Valorisé'!B63</f>
        <v>Talus et fond de noue (4 plants / m²)</v>
      </c>
      <c r="C96" s="186"/>
      <c r="D96" s="186"/>
      <c r="E96" s="186"/>
    </row>
    <row r="97" spans="1:5" x14ac:dyDescent="0.3">
      <c r="A97" s="179" t="str">
        <f>'Lot 3 - DQE Valorisé'!A64</f>
        <v>2.2.2</v>
      </c>
      <c r="B97" s="167" t="str">
        <f>'Lot 3 - DQE Valorisé'!B64</f>
        <v>Carex grayii - Godet</v>
      </c>
      <c r="C97" s="186"/>
      <c r="D97" s="186"/>
      <c r="E97" s="186"/>
    </row>
    <row r="98" spans="1:5" x14ac:dyDescent="0.3">
      <c r="A98" s="145"/>
      <c r="B98" s="145"/>
      <c r="C98" s="178" t="s">
        <v>46</v>
      </c>
      <c r="D98" s="147" t="str">
        <f>'Lot 3 - DQE Valorisé'!D64</f>
        <v>u</v>
      </c>
      <c r="E98" s="187">
        <f>'Lot 3 - DQE Valorisé'!F64</f>
        <v>0</v>
      </c>
    </row>
    <row r="99" spans="1:5" x14ac:dyDescent="0.3">
      <c r="A99" s="179" t="str">
        <f>'Lot 3 - DQE Valorisé'!A65</f>
        <v>2.2.3</v>
      </c>
      <c r="B99" s="167" t="str">
        <f>'Lot 3 - DQE Valorisé'!B65</f>
        <v>Carex pendula - Godet</v>
      </c>
      <c r="C99" s="186"/>
      <c r="D99" s="186"/>
      <c r="E99" s="186"/>
    </row>
    <row r="100" spans="1:5" x14ac:dyDescent="0.3">
      <c r="A100" s="145"/>
      <c r="B100" s="145"/>
      <c r="C100" s="178" t="s">
        <v>46</v>
      </c>
      <c r="D100" s="147" t="str">
        <f>'Lot 3 - DQE Valorisé'!D65</f>
        <v>u</v>
      </c>
      <c r="E100" s="187">
        <f>'Lot 3 - DQE Valorisé'!F65</f>
        <v>0</v>
      </c>
    </row>
    <row r="101" spans="1:5" x14ac:dyDescent="0.3">
      <c r="A101" s="192"/>
      <c r="B101" s="191" t="str">
        <f>'Lot 3 - DQE Valorisé'!B66</f>
        <v>Arbres dans la noue</v>
      </c>
      <c r="C101" s="193"/>
      <c r="D101" s="194"/>
      <c r="E101" s="195"/>
    </row>
    <row r="102" spans="1:5" x14ac:dyDescent="0.3">
      <c r="A102" s="236" t="str">
        <f>'Lot 3 - DQE Valorisé'!A67</f>
        <v>2.2.4</v>
      </c>
      <c r="B102" s="192" t="str">
        <f>'Lot 3 - DQE Valorisé'!B67</f>
        <v>Acer campestre - Baliveau 200/250</v>
      </c>
      <c r="C102" s="193"/>
      <c r="D102" s="194"/>
      <c r="E102" s="195"/>
    </row>
    <row r="103" spans="1:5" x14ac:dyDescent="0.3">
      <c r="A103" s="237"/>
      <c r="B103" s="145"/>
      <c r="C103" s="178" t="s">
        <v>46</v>
      </c>
      <c r="D103" s="147" t="str">
        <f>'Lot 3 - DQE Valorisé'!D67</f>
        <v>u</v>
      </c>
      <c r="E103" s="187">
        <f>'Lot 3 - DQE Valorisé'!F67</f>
        <v>0</v>
      </c>
    </row>
    <row r="104" spans="1:5" x14ac:dyDescent="0.3">
      <c r="A104" s="236" t="str">
        <f>'Lot 3 - DQE Valorisé'!A68</f>
        <v>2.2.5</v>
      </c>
      <c r="B104" s="192" t="str">
        <f>'Lot 3 - DQE Valorisé'!B68</f>
        <v>Amélanchier canadensis 5/7 br H: 200/250</v>
      </c>
      <c r="C104" s="193"/>
      <c r="D104" s="194"/>
      <c r="E104" s="195"/>
    </row>
    <row r="105" spans="1:5" x14ac:dyDescent="0.3">
      <c r="A105" s="237"/>
      <c r="B105" s="145"/>
      <c r="C105" s="178" t="s">
        <v>46</v>
      </c>
      <c r="D105" s="147" t="str">
        <f>'Lot 3 - DQE Valorisé'!D68</f>
        <v>u</v>
      </c>
      <c r="E105" s="187">
        <f>'Lot 3 - DQE Valorisé'!F68</f>
        <v>0</v>
      </c>
    </row>
    <row r="106" spans="1:5" x14ac:dyDescent="0.3">
      <c r="A106" s="236" t="str">
        <f>'Lot 3 - DQE Valorisé'!A69</f>
        <v>2.2.6</v>
      </c>
      <c r="B106" s="192" t="str">
        <f>'Lot 3 - DQE Valorisé'!B69</f>
        <v>Fagus sylvatica baliveau 200/250</v>
      </c>
      <c r="C106" s="193"/>
      <c r="D106" s="194"/>
      <c r="E106" s="195"/>
    </row>
    <row r="107" spans="1:5" x14ac:dyDescent="0.3">
      <c r="A107" s="237"/>
      <c r="B107" s="145"/>
      <c r="C107" s="178" t="s">
        <v>46</v>
      </c>
      <c r="D107" s="147" t="str">
        <f>'Lot 3 - DQE Valorisé'!D69</f>
        <v>u</v>
      </c>
      <c r="E107" s="187">
        <f>'Lot 3 - DQE Valorisé'!F69</f>
        <v>0</v>
      </c>
    </row>
    <row r="108" spans="1:5" x14ac:dyDescent="0.3">
      <c r="A108" s="236" t="str">
        <f>'Lot 3 - DQE Valorisé'!A70</f>
        <v>2.2.7</v>
      </c>
      <c r="B108" s="192" t="str">
        <f>'Lot 3 - DQE Valorisé'!B70</f>
        <v>Fraxinus excelsior baliveau 200/250</v>
      </c>
      <c r="C108" s="193"/>
      <c r="D108" s="194"/>
      <c r="E108" s="195"/>
    </row>
    <row r="109" spans="1:5" x14ac:dyDescent="0.3">
      <c r="A109" s="237"/>
      <c r="B109" s="145"/>
      <c r="C109" s="178" t="s">
        <v>46</v>
      </c>
      <c r="D109" s="147" t="str">
        <f>'Lot 3 - DQE Valorisé'!D70</f>
        <v>u</v>
      </c>
      <c r="E109" s="187">
        <f>'Lot 3 - DQE Valorisé'!F70</f>
        <v>0</v>
      </c>
    </row>
    <row r="110" spans="1:5" x14ac:dyDescent="0.3">
      <c r="A110" s="236" t="str">
        <f>'Lot 3 - DQE Valorisé'!A71</f>
        <v>2.2.8</v>
      </c>
      <c r="B110" s="192" t="str">
        <f>'Lot 3 - DQE Valorisé'!B71</f>
        <v>Prunus avium -  baliveau 200/250</v>
      </c>
      <c r="C110" s="193"/>
      <c r="D110" s="194"/>
      <c r="E110" s="195"/>
    </row>
    <row r="111" spans="1:5" x14ac:dyDescent="0.3">
      <c r="A111" s="237"/>
      <c r="B111" s="145"/>
      <c r="C111" s="178" t="s">
        <v>46</v>
      </c>
      <c r="D111" s="147" t="str">
        <f>'Lot 3 - DQE Valorisé'!D70</f>
        <v>u</v>
      </c>
      <c r="E111" s="187">
        <f>'Lot 3 - DQE Valorisé'!F71</f>
        <v>0</v>
      </c>
    </row>
    <row r="112" spans="1:5" x14ac:dyDescent="0.3">
      <c r="A112" s="236" t="str">
        <f>'Lot 3 - DQE Valorisé'!A72</f>
        <v>2.2.9</v>
      </c>
      <c r="B112" s="192" t="str">
        <f>'Lot 3 - DQE Valorisé'!B72</f>
        <v>Prunus mahaleb - baliveau 200/250</v>
      </c>
      <c r="C112" s="193"/>
      <c r="D112" s="194"/>
      <c r="E112" s="195"/>
    </row>
    <row r="113" spans="1:5" x14ac:dyDescent="0.3">
      <c r="A113" s="237"/>
      <c r="B113" s="145"/>
      <c r="C113" s="178" t="s">
        <v>46</v>
      </c>
      <c r="D113" s="147" t="str">
        <f>'Lot 3 - DQE Valorisé'!D72</f>
        <v>u</v>
      </c>
      <c r="E113" s="187">
        <f>'Lot 3 - DQE Valorisé'!F72</f>
        <v>0</v>
      </c>
    </row>
    <row r="114" spans="1:5" x14ac:dyDescent="0.3">
      <c r="A114" s="236" t="str">
        <f>'Lot 3 - DQE Valorisé'!A73</f>
        <v>2.2.10</v>
      </c>
      <c r="B114" s="192" t="str">
        <f>'Lot 3 - DQE Valorisé'!B73</f>
        <v>Robinia pseudoacacia - Baliveau 200/250</v>
      </c>
      <c r="C114" s="193"/>
      <c r="D114" s="194"/>
      <c r="E114" s="195"/>
    </row>
    <row r="115" spans="1:5" x14ac:dyDescent="0.3">
      <c r="A115" s="237"/>
      <c r="B115" s="145"/>
      <c r="C115" s="178" t="s">
        <v>46</v>
      </c>
      <c r="D115" s="147" t="str">
        <f>'Lot 3 - DQE Valorisé'!D73</f>
        <v>u</v>
      </c>
      <c r="E115" s="187">
        <f>'Lot 3 - DQE Valorisé'!F73</f>
        <v>0</v>
      </c>
    </row>
    <row r="116" spans="1:5" x14ac:dyDescent="0.3">
      <c r="A116" s="192"/>
      <c r="B116" s="192"/>
      <c r="C116" s="193"/>
      <c r="D116" s="194"/>
      <c r="E116" s="195"/>
    </row>
    <row r="117" spans="1:5" x14ac:dyDescent="0.3">
      <c r="A117" s="172"/>
      <c r="B117" s="173" t="str">
        <f>'Lot 3 - DQE Valorisé'!B75</f>
        <v>Espace vert entre trottoir et voirie</v>
      </c>
      <c r="C117" s="174"/>
      <c r="D117" s="175"/>
      <c r="E117" s="176"/>
    </row>
    <row r="118" spans="1:5" x14ac:dyDescent="0.3">
      <c r="A118" s="186"/>
      <c r="B118" s="191" t="str">
        <f>'Lot 3 - DQE Valorisé'!B76</f>
        <v>Haies (2u/m²)</v>
      </c>
      <c r="C118" s="186"/>
      <c r="D118" s="186"/>
      <c r="E118" s="186"/>
    </row>
    <row r="119" spans="1:5" x14ac:dyDescent="0.3">
      <c r="A119" s="236" t="str">
        <f>'Lot 3 - DQE Valorisé'!A77</f>
        <v>2.2.12</v>
      </c>
      <c r="B119" s="192" t="str">
        <f>'Lot 3 - DQE Valorisé'!B77</f>
        <v>Cornus alba 'Elegantissima ' 40/60 - C 3/4L</v>
      </c>
      <c r="C119" s="193"/>
      <c r="D119" s="194"/>
      <c r="E119" s="195"/>
    </row>
    <row r="120" spans="1:5" x14ac:dyDescent="0.3">
      <c r="A120" s="236"/>
      <c r="B120" s="145"/>
      <c r="C120" s="178" t="s">
        <v>46</v>
      </c>
      <c r="D120" s="147" t="str">
        <f>'Lot 3 - DQE Valorisé'!D77</f>
        <v>u</v>
      </c>
      <c r="E120" s="187">
        <f>'Lot 3 - DQE Valorisé'!F77</f>
        <v>0</v>
      </c>
    </row>
    <row r="121" spans="1:5" x14ac:dyDescent="0.3">
      <c r="A121" s="236" t="str">
        <f>'Lot 3 - DQE Valorisé'!A78</f>
        <v>2.2.13</v>
      </c>
      <c r="B121" s="192" t="str">
        <f>'Lot 3 - DQE Valorisé'!B78</f>
        <v>Ligustrum lucidum 40/60 - C 4/5L</v>
      </c>
      <c r="C121" s="193"/>
      <c r="D121" s="194"/>
      <c r="E121" s="195"/>
    </row>
    <row r="122" spans="1:5" x14ac:dyDescent="0.3">
      <c r="A122" s="236"/>
      <c r="B122" s="145"/>
      <c r="C122" s="178" t="s">
        <v>46</v>
      </c>
      <c r="D122" s="147" t="str">
        <f>'Lot 3 - DQE Valorisé'!D78</f>
        <v>u</v>
      </c>
      <c r="E122" s="187">
        <f>'Lot 3 - DQE Valorisé'!F78</f>
        <v>0</v>
      </c>
    </row>
    <row r="123" spans="1:5" x14ac:dyDescent="0.3">
      <c r="A123" s="236" t="str">
        <f>'Lot 3 - DQE Valorisé'!A79</f>
        <v>2.2.14</v>
      </c>
      <c r="B123" s="192" t="str">
        <f>'Lot 3 - DQE Valorisé'!B79</f>
        <v>Viburnum lantana 40/60 - C 3/4L</v>
      </c>
      <c r="C123" s="193"/>
      <c r="D123" s="194"/>
      <c r="E123" s="195"/>
    </row>
    <row r="124" spans="1:5" x14ac:dyDescent="0.3">
      <c r="A124" s="236"/>
      <c r="B124" s="145"/>
      <c r="C124" s="178" t="s">
        <v>46</v>
      </c>
      <c r="D124" s="147" t="str">
        <f>'Lot 3 - DQE Valorisé'!D79</f>
        <v>u</v>
      </c>
      <c r="E124" s="187">
        <f>'Lot 3 - DQE Valorisé'!F79</f>
        <v>0</v>
      </c>
    </row>
    <row r="125" spans="1:5" x14ac:dyDescent="0.3">
      <c r="A125" s="238"/>
      <c r="B125" s="191" t="str">
        <f>'Lot 3 - DQE Valorisé'!B81</f>
        <v>Arbres</v>
      </c>
      <c r="C125" s="186"/>
      <c r="D125" s="186"/>
      <c r="E125" s="186"/>
    </row>
    <row r="126" spans="1:5" x14ac:dyDescent="0.3">
      <c r="A126" s="236" t="str">
        <f>'Lot 3 - DQE Valorisé'!A82</f>
        <v>2.2.15</v>
      </c>
      <c r="B126" s="192" t="str">
        <f>'Lot 3 - DQE Valorisé'!B82</f>
        <v>Acer campestre - Tige 14/16 - Motte</v>
      </c>
      <c r="C126" s="193"/>
      <c r="D126" s="194"/>
      <c r="E126" s="195"/>
    </row>
    <row r="127" spans="1:5" x14ac:dyDescent="0.3">
      <c r="A127" s="236"/>
      <c r="B127" s="145"/>
      <c r="C127" s="178" t="s">
        <v>46</v>
      </c>
      <c r="D127" s="147" t="str">
        <f>'Lot 3 - DQE Valorisé'!D82</f>
        <v>u</v>
      </c>
      <c r="E127" s="187">
        <f>'Lot 3 - DQE Valorisé'!F82</f>
        <v>0</v>
      </c>
    </row>
    <row r="128" spans="1:5" x14ac:dyDescent="0.3">
      <c r="A128" s="236" t="str">
        <f>'Lot 3 - DQE Valorisé'!A83</f>
        <v>2.2.16</v>
      </c>
      <c r="B128" s="192" t="str">
        <f>'Lot 3 - DQE Valorisé'!B83</f>
        <v>Amélanchier canadensis 5/7 br H: 200/250</v>
      </c>
      <c r="C128" s="193"/>
      <c r="D128" s="194"/>
      <c r="E128" s="195"/>
    </row>
    <row r="129" spans="1:5" x14ac:dyDescent="0.3">
      <c r="A129" s="236"/>
      <c r="B129" s="145"/>
      <c r="C129" s="178" t="s">
        <v>46</v>
      </c>
      <c r="D129" s="147" t="str">
        <f>'Lot 3 - DQE Valorisé'!D83</f>
        <v>u</v>
      </c>
      <c r="E129" s="187">
        <f>'Lot 3 - DQE Valorisé'!F83</f>
        <v>0</v>
      </c>
    </row>
    <row r="130" spans="1:5" x14ac:dyDescent="0.3">
      <c r="A130" s="236" t="str">
        <f>'Lot 3 - DQE Valorisé'!A84</f>
        <v>2.2.17</v>
      </c>
      <c r="B130" s="192" t="str">
        <f>'Lot 3 - DQE Valorisé'!B84</f>
        <v>Fagus sylvatica - Tige 14/16 - Motte</v>
      </c>
      <c r="C130" s="193"/>
      <c r="D130" s="194"/>
      <c r="E130" s="195"/>
    </row>
    <row r="131" spans="1:5" x14ac:dyDescent="0.3">
      <c r="A131" s="236"/>
      <c r="B131" s="145"/>
      <c r="C131" s="178" t="s">
        <v>46</v>
      </c>
      <c r="D131" s="147" t="str">
        <f>'Lot 3 - DQE Valorisé'!D84</f>
        <v>u</v>
      </c>
      <c r="E131" s="187">
        <f>'Lot 3 - DQE Valorisé'!F84</f>
        <v>0</v>
      </c>
    </row>
    <row r="132" spans="1:5" x14ac:dyDescent="0.3">
      <c r="A132" s="236" t="str">
        <f>'Lot 3 - DQE Valorisé'!A85</f>
        <v>2.2.18</v>
      </c>
      <c r="B132" s="192" t="str">
        <f>'Lot 3 - DQE Valorisé'!B85</f>
        <v>Fraxinus excelsior - Tige 16/18 - Motte</v>
      </c>
      <c r="C132" s="193"/>
      <c r="D132" s="194"/>
      <c r="E132" s="195"/>
    </row>
    <row r="133" spans="1:5" x14ac:dyDescent="0.3">
      <c r="A133" s="236"/>
      <c r="B133" s="145"/>
      <c r="C133" s="178" t="s">
        <v>46</v>
      </c>
      <c r="D133" s="147" t="str">
        <f>'Lot 3 - DQE Valorisé'!D85</f>
        <v>u</v>
      </c>
      <c r="E133" s="187">
        <f>'Lot 3 - DQE Valorisé'!F85</f>
        <v>0</v>
      </c>
    </row>
    <row r="134" spans="1:5" x14ac:dyDescent="0.3">
      <c r="A134" s="236" t="str">
        <f>'Lot 3 - DQE Valorisé'!A86</f>
        <v>2.2.19</v>
      </c>
      <c r="B134" s="192" t="str">
        <f>'Lot 3 - DQE Valorisé'!B86</f>
        <v>Prunus avium - Tige - 10/12</v>
      </c>
      <c r="C134" s="193"/>
      <c r="D134" s="194"/>
      <c r="E134" s="195"/>
    </row>
    <row r="135" spans="1:5" x14ac:dyDescent="0.3">
      <c r="A135" s="236"/>
      <c r="B135" s="145"/>
      <c r="C135" s="178" t="s">
        <v>46</v>
      </c>
      <c r="D135" s="147" t="str">
        <f>'Lot 3 - DQE Valorisé'!D86</f>
        <v>u</v>
      </c>
      <c r="E135" s="187">
        <f>'Lot 3 - DQE Valorisé'!F86</f>
        <v>0</v>
      </c>
    </row>
    <row r="136" spans="1:5" x14ac:dyDescent="0.3">
      <c r="A136" s="236" t="str">
        <f>'Lot 3 - DQE Valorisé'!A87</f>
        <v>2.2.20</v>
      </c>
      <c r="B136" s="192" t="str">
        <f>'Lot 3 - DQE Valorisé'!B87</f>
        <v>Prunus padus -Tige - 10/12</v>
      </c>
      <c r="C136" s="193"/>
      <c r="D136" s="194"/>
      <c r="E136" s="195"/>
    </row>
    <row r="137" spans="1:5" x14ac:dyDescent="0.3">
      <c r="A137" s="236"/>
      <c r="B137" s="145"/>
      <c r="C137" s="178" t="s">
        <v>46</v>
      </c>
      <c r="D137" s="147" t="str">
        <f>'Lot 3 - DQE Valorisé'!D87</f>
        <v>u</v>
      </c>
      <c r="E137" s="187">
        <f>'Lot 3 - DQE Valorisé'!F87</f>
        <v>0</v>
      </c>
    </row>
    <row r="138" spans="1:5" x14ac:dyDescent="0.3">
      <c r="A138" s="236" t="str">
        <f>'Lot 3 - DQE Valorisé'!A88</f>
        <v>2.2.21</v>
      </c>
      <c r="B138" s="192" t="str">
        <f>'Lot 3 - DQE Valorisé'!B88</f>
        <v>Prunus spinosa   baliveau 200/250</v>
      </c>
      <c r="C138" s="193"/>
      <c r="D138" s="194"/>
      <c r="E138" s="195"/>
    </row>
    <row r="139" spans="1:5" x14ac:dyDescent="0.3">
      <c r="A139" s="236"/>
      <c r="B139" s="145"/>
      <c r="C139" s="178" t="s">
        <v>46</v>
      </c>
      <c r="D139" s="147" t="str">
        <f>'Lot 3 - DQE Valorisé'!D88</f>
        <v>u</v>
      </c>
      <c r="E139" s="187">
        <f>'Lot 3 - DQE Valorisé'!F88</f>
        <v>0</v>
      </c>
    </row>
    <row r="140" spans="1:5" x14ac:dyDescent="0.3">
      <c r="A140" s="236" t="str">
        <f>'Lot 3 - DQE Valorisé'!A89</f>
        <v>2.2.22</v>
      </c>
      <c r="B140" s="192" t="str">
        <f>'Lot 3 - DQE Valorisé'!B89</f>
        <v>Robinia pseudoacacia - Tige 10/12 - Motte</v>
      </c>
      <c r="C140" s="193"/>
      <c r="D140" s="194"/>
      <c r="E140" s="195"/>
    </row>
    <row r="141" spans="1:5" x14ac:dyDescent="0.3">
      <c r="A141" s="236"/>
      <c r="B141" s="145"/>
      <c r="C141" s="178" t="s">
        <v>46</v>
      </c>
      <c r="D141" s="147" t="str">
        <f>'Lot 3 - DQE Valorisé'!D89</f>
        <v>u</v>
      </c>
      <c r="E141" s="187">
        <f>'Lot 3 - DQE Valorisé'!F89</f>
        <v>0</v>
      </c>
    </row>
    <row r="142" spans="1:5" x14ac:dyDescent="0.3">
      <c r="A142" s="236" t="str">
        <f>'Lot 3 - DQE Valorisé'!A90</f>
        <v>2.2.23</v>
      </c>
      <c r="B142" s="192" t="str">
        <f>'Lot 3 - DQE Valorisé'!B90</f>
        <v>Sorbus aria - Tige 10/12 - Motte</v>
      </c>
      <c r="C142" s="193"/>
      <c r="D142" s="194"/>
      <c r="E142" s="195"/>
    </row>
    <row r="143" spans="1:5" x14ac:dyDescent="0.3">
      <c r="A143" s="145"/>
      <c r="B143" s="145"/>
      <c r="C143" s="178" t="s">
        <v>46</v>
      </c>
      <c r="D143" s="147" t="str">
        <f>'Lot 3 - DQE Valorisé'!D90</f>
        <v>u</v>
      </c>
      <c r="E143" s="187">
        <f>'Lot 3 - DQE Valorisé'!F90</f>
        <v>0</v>
      </c>
    </row>
    <row r="144" spans="1:5" x14ac:dyDescent="0.3">
      <c r="A144" s="196"/>
      <c r="B144" s="196"/>
      <c r="C144" s="196"/>
      <c r="D144" s="196"/>
      <c r="E144" s="197"/>
    </row>
    <row r="145" spans="1:5" x14ac:dyDescent="0.3">
      <c r="A145" s="153" t="str">
        <f>'Lot 3 - DQE Valorisé'!A92</f>
        <v>2.3</v>
      </c>
      <c r="B145" s="165" t="str">
        <f>'Lot 3 - DQE Valorisé'!B92</f>
        <v>PLANTATIONS</v>
      </c>
      <c r="C145" s="154"/>
      <c r="D145" s="155"/>
      <c r="E145" s="156"/>
    </row>
    <row r="146" spans="1:5" x14ac:dyDescent="0.3">
      <c r="A146" s="172"/>
      <c r="B146" s="173" t="str">
        <f>'Lot 3 - DQE Valorisé'!B93</f>
        <v>Noue</v>
      </c>
      <c r="C146" s="174"/>
      <c r="D146" s="175"/>
      <c r="E146" s="176"/>
    </row>
    <row r="147" spans="1:5" x14ac:dyDescent="0.3">
      <c r="A147" s="236" t="str">
        <f>'Lot 3 - DQE Valorisé'!A94</f>
        <v>2.3.1</v>
      </c>
      <c r="B147" s="192" t="str">
        <f>'Lot 3 - DQE Valorisé'!B94</f>
        <v xml:space="preserve">Plantation d'arbres </v>
      </c>
      <c r="C147" s="193"/>
      <c r="D147" s="194"/>
      <c r="E147" s="195"/>
    </row>
    <row r="148" spans="1:5" ht="202.5" x14ac:dyDescent="0.3">
      <c r="A148" s="192"/>
      <c r="B148" s="167" t="s">
        <v>173</v>
      </c>
      <c r="C148" s="193"/>
      <c r="D148" s="194"/>
      <c r="E148" s="195"/>
    </row>
    <row r="149" spans="1:5" x14ac:dyDescent="0.3">
      <c r="A149" s="145"/>
      <c r="B149" s="145"/>
      <c r="C149" s="178" t="s">
        <v>46</v>
      </c>
      <c r="D149" s="147" t="str">
        <f>'Lot 3 - DQE Valorisé'!D94</f>
        <v>u</v>
      </c>
      <c r="E149" s="187">
        <f>'Lot 3 - DQE Valorisé'!F98</f>
        <v>0</v>
      </c>
    </row>
    <row r="150" spans="1:5" x14ac:dyDescent="0.3">
      <c r="A150" s="236" t="str">
        <f>'Lot 3 - DQE Valorisé'!A95</f>
        <v>2.3.2</v>
      </c>
      <c r="B150" s="192" t="str">
        <f>'Lot 3 - DQE Valorisé'!B95</f>
        <v>Plantation géranium et carex</v>
      </c>
      <c r="C150" s="193"/>
      <c r="D150" s="194"/>
      <c r="E150" s="195"/>
    </row>
    <row r="151" spans="1:5" x14ac:dyDescent="0.3">
      <c r="A151" s="192"/>
      <c r="B151" s="167"/>
      <c r="C151" s="193"/>
      <c r="D151" s="194"/>
      <c r="E151" s="195"/>
    </row>
    <row r="152" spans="1:5" x14ac:dyDescent="0.3">
      <c r="A152" s="145"/>
      <c r="B152" s="145"/>
      <c r="C152" s="178" t="s">
        <v>46</v>
      </c>
      <c r="D152" s="147" t="str">
        <f>'Lot 3 - DQE Valorisé'!D95</f>
        <v>u</v>
      </c>
      <c r="E152" s="187">
        <f>'Lot 3 - DQE Valorisé'!F95</f>
        <v>0</v>
      </c>
    </row>
    <row r="153" spans="1:5" x14ac:dyDescent="0.3">
      <c r="A153" s="172"/>
      <c r="B153" s="173" t="str">
        <f>'Lot 3 - DQE Valorisé'!B97</f>
        <v>Espace vert entre trottoir et voirie</v>
      </c>
      <c r="C153" s="174"/>
      <c r="D153" s="175"/>
      <c r="E153" s="176"/>
    </row>
    <row r="154" spans="1:5" x14ac:dyDescent="0.3">
      <c r="A154" s="236" t="str">
        <f>'Lot 3 - DQE Valorisé'!A98</f>
        <v>2.3.3</v>
      </c>
      <c r="B154" s="192" t="str">
        <f>'Lot 3 - DQE Valorisé'!B98</f>
        <v>Plantation d'arbres tige - arbres forme naturelle - arbres cépées</v>
      </c>
      <c r="C154" s="193"/>
      <c r="D154" s="194"/>
      <c r="E154" s="195"/>
    </row>
    <row r="155" spans="1:5" ht="202.5" x14ac:dyDescent="0.3">
      <c r="A155" s="236"/>
      <c r="B155" s="167" t="s">
        <v>173</v>
      </c>
      <c r="C155" s="193"/>
      <c r="D155" s="194"/>
      <c r="E155" s="195"/>
    </row>
    <row r="156" spans="1:5" x14ac:dyDescent="0.3">
      <c r="A156" s="237"/>
      <c r="B156" s="145"/>
      <c r="C156" s="178" t="s">
        <v>46</v>
      </c>
      <c r="D156" s="147" t="str">
        <f>'Lot 3 - DQE Valorisé'!D98</f>
        <v>u</v>
      </c>
      <c r="E156" s="187">
        <f>'Lot 3 - DQE Valorisé'!F98</f>
        <v>0</v>
      </c>
    </row>
    <row r="157" spans="1:5" x14ac:dyDescent="0.3">
      <c r="A157" s="236" t="str">
        <f>'Lot 3 - DQE Valorisé'!A99</f>
        <v>2.3.4</v>
      </c>
      <c r="B157" s="192" t="str">
        <f>'Lot 3 - DQE Valorisé'!B99</f>
        <v>Plantation Haies</v>
      </c>
      <c r="C157" s="193"/>
      <c r="D157" s="194"/>
      <c r="E157" s="195"/>
    </row>
    <row r="158" spans="1:5" ht="202.5" x14ac:dyDescent="0.3">
      <c r="A158" s="236"/>
      <c r="B158" s="167" t="s">
        <v>174</v>
      </c>
      <c r="C158" s="193"/>
      <c r="D158" s="194"/>
      <c r="E158" s="195"/>
    </row>
    <row r="159" spans="1:5" x14ac:dyDescent="0.3">
      <c r="A159" s="237"/>
      <c r="B159" s="145"/>
      <c r="C159" s="178" t="s">
        <v>46</v>
      </c>
      <c r="D159" s="147" t="str">
        <f>'Lot 3 - DQE Valorisé'!D99</f>
        <v>u</v>
      </c>
      <c r="E159" s="187">
        <f>'Lot 3 - DQE Valorisé'!F99</f>
        <v>0</v>
      </c>
    </row>
    <row r="160" spans="1:5" x14ac:dyDescent="0.3">
      <c r="A160" s="198"/>
      <c r="B160" s="198"/>
      <c r="C160" s="199"/>
      <c r="D160" s="200"/>
      <c r="E160" s="201"/>
    </row>
    <row r="161" spans="1:5" x14ac:dyDescent="0.3">
      <c r="A161" s="153" t="str">
        <f>'Lot 3 - DQE Valorisé'!A101</f>
        <v>2.4</v>
      </c>
      <c r="B161" s="165" t="str">
        <f>'Lot 3 - DQE Valorisé'!B101</f>
        <v>ENSEMENCEMENT</v>
      </c>
      <c r="C161" s="154"/>
      <c r="D161" s="155"/>
      <c r="E161" s="156"/>
    </row>
    <row r="162" spans="1:5" x14ac:dyDescent="0.3">
      <c r="A162" s="236" t="str">
        <f>'Lot 3 - DQE Valorisé'!A102</f>
        <v>2.4.1</v>
      </c>
      <c r="B162" s="192" t="str">
        <f>'Lot 3 - DQE Valorisé'!B102</f>
        <v xml:space="preserve">Fourniture et semi de micro trefle </v>
      </c>
      <c r="C162" s="193"/>
      <c r="D162" s="194"/>
      <c r="E162" s="195"/>
    </row>
    <row r="163" spans="1:5" ht="78.75" x14ac:dyDescent="0.3">
      <c r="A163" s="192"/>
      <c r="B163" s="167" t="s">
        <v>175</v>
      </c>
      <c r="C163" s="193"/>
      <c r="D163" s="194"/>
      <c r="E163" s="195"/>
    </row>
    <row r="164" spans="1:5" x14ac:dyDescent="0.3">
      <c r="A164" s="145"/>
      <c r="B164" s="145"/>
      <c r="C164" s="178" t="s">
        <v>141</v>
      </c>
      <c r="D164" s="147" t="str">
        <f>'Lot 3 - DQE Valorisé'!D102</f>
        <v>m²</v>
      </c>
      <c r="E164" s="187">
        <f>'Lot 3 - DQE Valorisé'!F102</f>
        <v>0</v>
      </c>
    </row>
    <row r="165" spans="1:5" x14ac:dyDescent="0.3">
      <c r="A165" s="198"/>
      <c r="B165" s="198"/>
      <c r="C165" s="199"/>
      <c r="D165" s="200"/>
      <c r="E165" s="201"/>
    </row>
    <row r="166" spans="1:5" x14ac:dyDescent="0.3">
      <c r="A166" s="153" t="str">
        <f>'Lot 3 - DQE Valorisé'!A104</f>
        <v>2.5</v>
      </c>
      <c r="B166" s="165" t="str">
        <f>'Lot 3 - DQE Valorisé'!B104</f>
        <v>TRAVAUX ANNEXES</v>
      </c>
      <c r="C166" s="154"/>
      <c r="D166" s="155"/>
      <c r="E166" s="156"/>
    </row>
    <row r="167" spans="1:5" x14ac:dyDescent="0.3">
      <c r="A167" s="239" t="str">
        <f>'Lot 3 - DQE Valorisé'!A105</f>
        <v>2.5.1</v>
      </c>
      <c r="B167" s="198" t="str">
        <f>'Lot 3 - DQE Valorisé'!B105</f>
        <v>Fourniture et pose de tuteurs doubles</v>
      </c>
      <c r="C167" s="199"/>
      <c r="D167" s="200"/>
      <c r="E167" s="201"/>
    </row>
    <row r="168" spans="1:5" ht="101.25" x14ac:dyDescent="0.3">
      <c r="A168" s="192"/>
      <c r="B168" s="167" t="s">
        <v>149</v>
      </c>
      <c r="C168" s="193"/>
      <c r="D168" s="194"/>
      <c r="E168" s="195"/>
    </row>
    <row r="169" spans="1:5" x14ac:dyDescent="0.3">
      <c r="A169" s="145"/>
      <c r="B169" s="145"/>
      <c r="C169" s="178" t="s">
        <v>46</v>
      </c>
      <c r="D169" s="147" t="s">
        <v>2</v>
      </c>
      <c r="E169" s="187">
        <f>'Lot 3 - DQE Valorisé'!F105</f>
        <v>0</v>
      </c>
    </row>
    <row r="170" spans="1:5" x14ac:dyDescent="0.3">
      <c r="A170" s="239" t="str">
        <f>'Lot 3 - DQE Valorisé'!A106</f>
        <v>2.5.2</v>
      </c>
      <c r="B170" s="198" t="str">
        <f>'Lot 3 - DQE Valorisé'!B106</f>
        <v>Fourniture et pose de filet anti rongeurs</v>
      </c>
      <c r="C170" s="199"/>
      <c r="D170" s="200"/>
      <c r="E170" s="201"/>
    </row>
    <row r="171" spans="1:5" ht="45" x14ac:dyDescent="0.3">
      <c r="A171" s="192"/>
      <c r="B171" s="167" t="s">
        <v>148</v>
      </c>
      <c r="C171" s="193"/>
      <c r="D171" s="194"/>
      <c r="E171" s="195"/>
    </row>
    <row r="172" spans="1:5" x14ac:dyDescent="0.3">
      <c r="A172" s="145"/>
      <c r="B172" s="145"/>
      <c r="C172" s="178" t="s">
        <v>46</v>
      </c>
      <c r="D172" s="147" t="str">
        <f>'Lot 3 - DQE Valorisé'!D106</f>
        <v>U</v>
      </c>
      <c r="E172" s="187">
        <f>'Lot 3 - DQE Valorisé'!G106</f>
        <v>0</v>
      </c>
    </row>
    <row r="173" spans="1:5" x14ac:dyDescent="0.3">
      <c r="A173" s="239" t="str">
        <f>'Lot 3 - DQE Valorisé'!A107</f>
        <v>2.5.3</v>
      </c>
      <c r="B173" s="198" t="str">
        <f>'Lot 3 - DQE Valorisé'!B107</f>
        <v>Fourniture et mise en œuvre de paillage</v>
      </c>
      <c r="C173" s="199"/>
      <c r="D173" s="200"/>
      <c r="E173" s="201"/>
    </row>
    <row r="174" spans="1:5" ht="90" x14ac:dyDescent="0.3">
      <c r="A174" s="192"/>
      <c r="B174" s="167" t="s">
        <v>147</v>
      </c>
      <c r="C174" s="193"/>
      <c r="D174" s="194"/>
      <c r="E174" s="195"/>
    </row>
    <row r="175" spans="1:5" x14ac:dyDescent="0.3">
      <c r="A175" s="145"/>
      <c r="B175" s="145"/>
      <c r="C175" s="178" t="s">
        <v>141</v>
      </c>
      <c r="D175" s="147" t="str">
        <f>'Lot 3 - DQE Valorisé'!D107</f>
        <v>M²</v>
      </c>
      <c r="E175" s="187">
        <f>'Lot 3 - DQE Valorisé'!F107</f>
        <v>0</v>
      </c>
    </row>
    <row r="176" spans="1:5" x14ac:dyDescent="0.3">
      <c r="A176" s="196"/>
      <c r="B176" s="196"/>
      <c r="C176" s="196"/>
      <c r="D176" s="196"/>
      <c r="E176" s="196"/>
    </row>
    <row r="177" spans="1:5" ht="14.25" thickBot="1" x14ac:dyDescent="0.35">
      <c r="A177" s="196"/>
      <c r="B177" s="196"/>
      <c r="C177" s="196"/>
      <c r="D177" s="196"/>
      <c r="E177" s="196"/>
    </row>
    <row r="178" spans="1:5" ht="14.25" thickBot="1" x14ac:dyDescent="0.35">
      <c r="A178" s="202">
        <f>'Lot 3 - DQE Valorisé'!A109</f>
        <v>4</v>
      </c>
      <c r="B178" s="203" t="str">
        <f>'Lot 3 - DQE Valorisé'!B109</f>
        <v xml:space="preserve">GARANTIE REPRISES &amp; ENTRETIEN </v>
      </c>
      <c r="C178" s="203"/>
      <c r="D178" s="203"/>
      <c r="E178" s="203"/>
    </row>
    <row r="179" spans="1:5" x14ac:dyDescent="0.3">
      <c r="A179" s="204"/>
      <c r="B179" s="205"/>
      <c r="C179" s="205"/>
      <c r="D179" s="206"/>
      <c r="E179" s="207"/>
    </row>
    <row r="180" spans="1:5" x14ac:dyDescent="0.3">
      <c r="A180" s="208" t="str">
        <f>'Lot 3 - DQE Valorisé'!A111</f>
        <v>4.1</v>
      </c>
      <c r="B180" s="149" t="str">
        <f>'Lot 3 - DQE Valorisé'!B111</f>
        <v>Garantie de reprise pendant 1 année</v>
      </c>
      <c r="C180" s="149"/>
      <c r="D180" s="150"/>
      <c r="E180" s="151"/>
    </row>
    <row r="181" spans="1:5" ht="100.5" customHeight="1" x14ac:dyDescent="0.3">
      <c r="A181" s="149"/>
      <c r="B181" s="167" t="s">
        <v>53</v>
      </c>
      <c r="C181" s="149"/>
      <c r="D181" s="149"/>
      <c r="E181" s="149"/>
    </row>
    <row r="182" spans="1:5" x14ac:dyDescent="0.3">
      <c r="A182" s="144"/>
      <c r="B182" s="145"/>
      <c r="C182" s="146" t="s">
        <v>52</v>
      </c>
      <c r="D182" s="147" t="str">
        <f>'Lot 3 - DQE Valorisé'!D111</f>
        <v>F</v>
      </c>
      <c r="E182" s="148">
        <f>'Lot 3 - DQE Valorisé'!F111</f>
        <v>0</v>
      </c>
    </row>
    <row r="183" spans="1:5" x14ac:dyDescent="0.3">
      <c r="A183" s="208" t="str">
        <f>'Lot 3 - DQE Valorisé'!A112</f>
        <v>4.2</v>
      </c>
      <c r="B183" s="209" t="str">
        <f>'Lot 3 - DQE Valorisé'!B112</f>
        <v>Entretien &amp; Confortement pendant 3 années</v>
      </c>
      <c r="C183" s="149"/>
      <c r="D183" s="150"/>
      <c r="E183" s="151"/>
    </row>
    <row r="184" spans="1:5" ht="90" x14ac:dyDescent="0.3">
      <c r="A184" s="149"/>
      <c r="B184" s="167" t="s">
        <v>151</v>
      </c>
      <c r="C184" s="149"/>
      <c r="D184" s="149"/>
      <c r="E184" s="149"/>
    </row>
    <row r="185" spans="1:5" x14ac:dyDescent="0.3">
      <c r="A185" s="144"/>
      <c r="B185" s="145"/>
      <c r="C185" s="146" t="s">
        <v>52</v>
      </c>
      <c r="D185" s="147" t="str">
        <f>'Lot 3 - DQE Valorisé'!D112</f>
        <v>F</v>
      </c>
      <c r="E185" s="148">
        <f>'Lot 3 - DQE Valorisé'!F112</f>
        <v>0</v>
      </c>
    </row>
    <row r="186" spans="1:5" x14ac:dyDescent="0.3">
      <c r="A186" s="291" t="s">
        <v>54</v>
      </c>
      <c r="B186" s="291"/>
      <c r="C186" s="291"/>
      <c r="D186" s="291"/>
      <c r="E186" s="291"/>
    </row>
    <row r="187" spans="1:5" x14ac:dyDescent="0.3">
      <c r="A187" s="292"/>
      <c r="B187" s="292"/>
      <c r="C187" s="292"/>
      <c r="D187" s="292"/>
      <c r="E187" s="292"/>
    </row>
    <row r="188" spans="1:5" x14ac:dyDescent="0.3">
      <c r="A188" s="210"/>
      <c r="B188" s="210"/>
      <c r="C188" s="211"/>
      <c r="D188" s="212"/>
      <c r="E188" s="213"/>
    </row>
    <row r="189" spans="1:5" x14ac:dyDescent="0.3">
      <c r="A189" s="204"/>
      <c r="B189" s="214"/>
      <c r="C189" s="214"/>
      <c r="D189" s="212"/>
      <c r="E189" s="207"/>
    </row>
    <row r="190" spans="1:5" x14ac:dyDescent="0.3">
      <c r="A190" s="168"/>
      <c r="B190" s="215"/>
      <c r="C190" s="168"/>
      <c r="D190" s="168"/>
      <c r="E190" s="168"/>
    </row>
    <row r="191" spans="1:5" x14ac:dyDescent="0.3">
      <c r="A191" s="210"/>
      <c r="B191" s="210"/>
      <c r="C191" s="216"/>
      <c r="D191" s="212"/>
      <c r="E191" s="213"/>
    </row>
    <row r="192" spans="1:5" x14ac:dyDescent="0.3">
      <c r="A192" s="217" t="s">
        <v>37</v>
      </c>
      <c r="B192" s="218"/>
      <c r="C192" s="168"/>
      <c r="D192" s="168"/>
      <c r="E192" s="168"/>
    </row>
    <row r="193" spans="1:5" x14ac:dyDescent="0.3">
      <c r="A193" s="219" t="s">
        <v>38</v>
      </c>
      <c r="B193" s="218"/>
      <c r="C193" s="214"/>
      <c r="D193" s="212"/>
      <c r="E193" s="207"/>
    </row>
    <row r="194" spans="1:5" x14ac:dyDescent="0.3">
      <c r="A194" s="219" t="s">
        <v>39</v>
      </c>
      <c r="B194" s="218"/>
      <c r="C194" s="214"/>
      <c r="D194" s="212"/>
      <c r="E194" s="207"/>
    </row>
    <row r="195" spans="1:5" x14ac:dyDescent="0.3">
      <c r="A195" s="168"/>
      <c r="B195" s="215"/>
      <c r="C195" s="168"/>
      <c r="D195" s="168"/>
      <c r="E195" s="168"/>
    </row>
    <row r="196" spans="1:5" x14ac:dyDescent="0.3">
      <c r="A196" s="168"/>
      <c r="B196" s="210"/>
      <c r="C196" s="216"/>
      <c r="D196" s="212"/>
      <c r="E196" s="213"/>
    </row>
    <row r="197" spans="1:5" x14ac:dyDescent="0.3">
      <c r="A197" s="219" t="s">
        <v>40</v>
      </c>
      <c r="B197" s="218"/>
      <c r="C197" s="214"/>
      <c r="D197" s="212"/>
      <c r="E197" s="207"/>
    </row>
    <row r="198" spans="1:5" x14ac:dyDescent="0.3">
      <c r="A198" s="220" t="s">
        <v>41</v>
      </c>
      <c r="B198" s="218"/>
      <c r="C198" s="168"/>
      <c r="D198" s="168"/>
      <c r="E198" s="168"/>
    </row>
    <row r="199" spans="1:5" x14ac:dyDescent="0.3">
      <c r="A199" s="210"/>
      <c r="B199" s="210"/>
      <c r="C199" s="216"/>
      <c r="D199" s="212"/>
      <c r="E199" s="213"/>
    </row>
    <row r="200" spans="1:5" x14ac:dyDescent="0.3">
      <c r="A200" s="168"/>
      <c r="B200" s="168"/>
      <c r="C200" s="168"/>
      <c r="D200" s="168"/>
      <c r="E200" s="168"/>
    </row>
    <row r="201" spans="1:5" x14ac:dyDescent="0.3">
      <c r="A201" s="204"/>
      <c r="B201" s="221"/>
      <c r="C201" s="214"/>
      <c r="D201" s="212"/>
      <c r="E201" s="207"/>
    </row>
    <row r="202" spans="1:5" x14ac:dyDescent="0.3">
      <c r="A202" s="204"/>
      <c r="B202" s="214"/>
      <c r="C202" s="214"/>
      <c r="D202" s="212"/>
      <c r="E202" s="207"/>
    </row>
    <row r="203" spans="1:5" x14ac:dyDescent="0.3">
      <c r="A203" s="168"/>
      <c r="B203" s="215"/>
      <c r="C203" s="168"/>
      <c r="D203" s="168"/>
      <c r="E203" s="168"/>
    </row>
    <row r="204" spans="1:5" x14ac:dyDescent="0.3">
      <c r="A204" s="210"/>
      <c r="B204" s="210"/>
      <c r="C204" s="211"/>
      <c r="D204" s="212"/>
      <c r="E204" s="213"/>
    </row>
    <row r="205" spans="1:5" x14ac:dyDescent="0.3">
      <c r="A205" s="284"/>
      <c r="B205" s="284"/>
      <c r="C205" s="284"/>
      <c r="D205" s="284"/>
      <c r="E205" s="284"/>
    </row>
    <row r="206" spans="1:5" x14ac:dyDescent="0.3">
      <c r="A206" s="284"/>
      <c r="B206" s="284"/>
      <c r="C206" s="284"/>
      <c r="D206" s="284"/>
      <c r="E206" s="284"/>
    </row>
    <row r="207" spans="1:5" x14ac:dyDescent="0.3">
      <c r="A207" s="97"/>
      <c r="B207" s="108"/>
      <c r="C207" s="108"/>
      <c r="D207" s="109"/>
      <c r="E207" s="110"/>
    </row>
    <row r="208" spans="1:5" x14ac:dyDescent="0.3">
      <c r="A208" s="98"/>
      <c r="B208" s="99"/>
      <c r="C208" s="99"/>
      <c r="D208" s="103"/>
      <c r="E208" s="100"/>
    </row>
    <row r="209" spans="1:5" x14ac:dyDescent="0.3">
      <c r="B209" s="76"/>
    </row>
    <row r="210" spans="1:5" x14ac:dyDescent="0.3">
      <c r="A210" s="101"/>
      <c r="B210" s="101"/>
      <c r="C210" s="102"/>
      <c r="D210" s="103"/>
      <c r="E210" s="104"/>
    </row>
    <row r="211" spans="1:5" x14ac:dyDescent="0.3">
      <c r="A211" s="98"/>
      <c r="B211" s="99"/>
      <c r="C211" s="99"/>
      <c r="D211" s="103"/>
      <c r="E211" s="111"/>
    </row>
    <row r="212" spans="1:5" x14ac:dyDescent="0.3">
      <c r="A212" s="98"/>
      <c r="B212" s="112"/>
      <c r="C212" s="99"/>
      <c r="D212" s="103"/>
      <c r="E212" s="111"/>
    </row>
    <row r="213" spans="1:5" x14ac:dyDescent="0.3">
      <c r="A213" s="98"/>
      <c r="B213" s="99"/>
      <c r="C213" s="99"/>
      <c r="D213" s="103"/>
      <c r="E213" s="100"/>
    </row>
    <row r="214" spans="1:5" x14ac:dyDescent="0.3">
      <c r="B214" s="76"/>
    </row>
    <row r="215" spans="1:5" x14ac:dyDescent="0.3">
      <c r="A215" s="101"/>
      <c r="B215" s="101"/>
      <c r="C215" s="102"/>
      <c r="D215" s="103"/>
      <c r="E215" s="104"/>
    </row>
    <row r="216" spans="1:5" x14ac:dyDescent="0.3">
      <c r="A216" s="98"/>
      <c r="B216" s="99"/>
      <c r="C216" s="99"/>
      <c r="D216" s="103"/>
      <c r="E216" s="100"/>
    </row>
    <row r="217" spans="1:5" x14ac:dyDescent="0.3">
      <c r="B217" s="76"/>
    </row>
    <row r="218" spans="1:5" x14ac:dyDescent="0.3">
      <c r="A218" s="101"/>
      <c r="B218" s="101"/>
      <c r="C218" s="102"/>
      <c r="D218" s="103"/>
      <c r="E218" s="104"/>
    </row>
    <row r="219" spans="1:5" x14ac:dyDescent="0.3">
      <c r="A219" s="98"/>
      <c r="B219" s="99"/>
      <c r="C219" s="99"/>
      <c r="D219" s="103"/>
      <c r="E219" s="100"/>
    </row>
    <row r="220" spans="1:5" x14ac:dyDescent="0.3">
      <c r="B220" s="76"/>
    </row>
    <row r="221" spans="1:5" x14ac:dyDescent="0.3">
      <c r="A221" s="101"/>
      <c r="B221" s="101"/>
      <c r="C221" s="102"/>
      <c r="D221" s="103"/>
      <c r="E221" s="104"/>
    </row>
    <row r="222" spans="1:5" x14ac:dyDescent="0.3">
      <c r="A222" s="98"/>
      <c r="B222" s="99"/>
      <c r="C222" s="99"/>
      <c r="D222" s="103"/>
      <c r="E222" s="100"/>
    </row>
    <row r="223" spans="1:5" x14ac:dyDescent="0.3">
      <c r="B223" s="76"/>
    </row>
    <row r="224" spans="1:5" x14ac:dyDescent="0.3">
      <c r="A224" s="101"/>
      <c r="B224" s="101"/>
      <c r="C224" s="102"/>
      <c r="D224" s="103"/>
      <c r="E224" s="104"/>
    </row>
    <row r="225" spans="1:5" x14ac:dyDescent="0.3">
      <c r="A225" s="98"/>
      <c r="B225" s="99"/>
      <c r="C225" s="99"/>
      <c r="D225" s="103"/>
      <c r="E225" s="111"/>
    </row>
    <row r="226" spans="1:5" x14ac:dyDescent="0.3">
      <c r="A226" s="98"/>
      <c r="B226" s="112"/>
      <c r="C226" s="99"/>
      <c r="D226" s="103"/>
      <c r="E226" s="111"/>
    </row>
    <row r="227" spans="1:5" x14ac:dyDescent="0.3">
      <c r="A227" s="98"/>
      <c r="B227" s="99"/>
      <c r="C227" s="99"/>
      <c r="D227" s="103"/>
      <c r="E227" s="100"/>
    </row>
    <row r="228" spans="1:5" x14ac:dyDescent="0.3">
      <c r="B228" s="76"/>
    </row>
    <row r="229" spans="1:5" x14ac:dyDescent="0.3">
      <c r="A229" s="101"/>
      <c r="B229" s="101"/>
      <c r="C229" s="102"/>
      <c r="D229" s="103"/>
      <c r="E229" s="104"/>
    </row>
    <row r="230" spans="1:5" x14ac:dyDescent="0.3">
      <c r="A230" s="98"/>
      <c r="B230" s="99"/>
      <c r="C230" s="99"/>
      <c r="D230" s="103"/>
      <c r="E230" s="111"/>
    </row>
    <row r="231" spans="1:5" x14ac:dyDescent="0.3">
      <c r="A231" s="98"/>
      <c r="B231" s="112"/>
      <c r="C231" s="99"/>
      <c r="D231" s="103"/>
      <c r="E231" s="111"/>
    </row>
    <row r="232" spans="1:5" x14ac:dyDescent="0.3">
      <c r="A232" s="98"/>
      <c r="B232" s="99"/>
      <c r="C232" s="99"/>
      <c r="D232" s="103"/>
      <c r="E232" s="100"/>
    </row>
    <row r="233" spans="1:5" x14ac:dyDescent="0.3">
      <c r="B233" s="76"/>
    </row>
    <row r="234" spans="1:5" x14ac:dyDescent="0.3">
      <c r="A234" s="101"/>
      <c r="B234" s="101"/>
      <c r="C234" s="105"/>
      <c r="D234" s="103"/>
      <c r="E234" s="104"/>
    </row>
    <row r="235" spans="1:5" x14ac:dyDescent="0.3">
      <c r="A235" s="98"/>
      <c r="B235" s="99"/>
      <c r="C235" s="99"/>
      <c r="D235" s="103"/>
      <c r="E235" s="100"/>
    </row>
    <row r="236" spans="1:5" x14ac:dyDescent="0.3">
      <c r="B236" s="76"/>
    </row>
    <row r="237" spans="1:5" x14ac:dyDescent="0.3">
      <c r="A237" s="101"/>
      <c r="B237" s="101"/>
      <c r="C237" s="105"/>
      <c r="D237" s="103"/>
      <c r="E237" s="104"/>
    </row>
    <row r="239" spans="1:5" x14ac:dyDescent="0.3">
      <c r="A239" s="98"/>
      <c r="B239" s="112"/>
      <c r="C239" s="99"/>
      <c r="D239" s="103"/>
      <c r="E239" s="111"/>
    </row>
    <row r="240" spans="1:5" x14ac:dyDescent="0.3">
      <c r="C240" s="99"/>
      <c r="D240" s="103"/>
      <c r="E240" s="100"/>
    </row>
    <row r="241" spans="1:5" x14ac:dyDescent="0.3">
      <c r="B241" s="76"/>
    </row>
    <row r="242" spans="1:5" x14ac:dyDescent="0.3">
      <c r="A242" s="101"/>
      <c r="B242" s="101"/>
      <c r="C242" s="105"/>
      <c r="D242" s="103"/>
      <c r="E242" s="104"/>
    </row>
    <row r="249" spans="1:5" x14ac:dyDescent="0.3">
      <c r="A249" s="107"/>
      <c r="B249" s="106"/>
    </row>
    <row r="250" spans="1:5" x14ac:dyDescent="0.3">
      <c r="A250" s="107" t="s">
        <v>40</v>
      </c>
      <c r="B250" s="106"/>
    </row>
    <row r="251" spans="1:5" x14ac:dyDescent="0.3">
      <c r="A251" s="79" t="s">
        <v>41</v>
      </c>
      <c r="B251" s="106"/>
    </row>
  </sheetData>
  <mergeCells count="10">
    <mergeCell ref="A205:E206"/>
    <mergeCell ref="A34:E35"/>
    <mergeCell ref="A186:E187"/>
    <mergeCell ref="A6:E6"/>
    <mergeCell ref="A8:E8"/>
    <mergeCell ref="A10:E10"/>
    <mergeCell ref="A12:E12"/>
    <mergeCell ref="A17:E17"/>
    <mergeCell ref="A13:E13"/>
    <mergeCell ref="A15:E15"/>
  </mergeCells>
  <pageMargins left="0.7" right="0.7" top="0.75" bottom="0.75" header="0.3" footer="0.3"/>
  <pageSetup paperSize="9" scale="72" orientation="portrait" verticalDpi="0" r:id="rId1"/>
  <rowBreaks count="6" manualBreakCount="6">
    <brk id="16" max="4" man="1"/>
    <brk id="35" max="16383" man="1"/>
    <brk id="53" max="16383" man="1"/>
    <brk id="118" max="16383" man="1"/>
    <brk id="162" max="16383" man="1"/>
    <brk id="177" max="4"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4e01db2-3338-46ec-93f4-8affb512dac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CE463B1DF65964FAC4B3FA8BBC5CE7C" ma:contentTypeVersion="16" ma:contentTypeDescription="Crée un document." ma:contentTypeScope="" ma:versionID="3c213b30520dd5cd2cc963aa8d679e9c">
  <xsd:schema xmlns:xsd="http://www.w3.org/2001/XMLSchema" xmlns:xs="http://www.w3.org/2001/XMLSchema" xmlns:p="http://schemas.microsoft.com/office/2006/metadata/properties" xmlns:ns2="44e01db2-3338-46ec-93f4-8affb512daca" xmlns:ns3="341067ac-63c0-4f12-9c13-5ddbca57f726" targetNamespace="http://schemas.microsoft.com/office/2006/metadata/properties" ma:root="true" ma:fieldsID="7a16cbab9c1f790851b45aee3cf45e18" ns2:_="" ns3:_="">
    <xsd:import namespace="44e01db2-3338-46ec-93f4-8affb512daca"/>
    <xsd:import namespace="341067ac-63c0-4f12-9c13-5ddbca57f72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e01db2-3338-46ec-93f4-8affb512da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4a69eec6-86b6-4060-9197-886743c0da9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41067ac-63c0-4f12-9c13-5ddbca57f726"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A5FE30-5A5E-4AF6-A82D-41A5CC600208}">
  <ds:schemaRefs>
    <ds:schemaRef ds:uri="http://schemas.microsoft.com/sharepoint/v3/contenttype/forms"/>
  </ds:schemaRefs>
</ds:datastoreItem>
</file>

<file path=customXml/itemProps2.xml><?xml version="1.0" encoding="utf-8"?>
<ds:datastoreItem xmlns:ds="http://schemas.openxmlformats.org/officeDocument/2006/customXml" ds:itemID="{59F56E99-CE6C-4938-B063-C9892AC41F26}">
  <ds:schemaRefs>
    <ds:schemaRef ds:uri="http://schemas.microsoft.com/office/2006/documentManagement/types"/>
    <ds:schemaRef ds:uri="http://schemas.openxmlformats.org/package/2006/metadata/core-properties"/>
    <ds:schemaRef ds:uri="57b76dfe-a762-46a3-b9d6-dcd04a8d9026"/>
    <ds:schemaRef ds:uri="http://www.w3.org/XML/1998/namespace"/>
    <ds:schemaRef ds:uri="http://purl.org/dc/terms/"/>
    <ds:schemaRef ds:uri="http://purl.org/dc/elements/1.1/"/>
    <ds:schemaRef ds:uri="http://schemas.microsoft.com/office/infopath/2007/PartnerControls"/>
    <ds:schemaRef ds:uri="http://schemas.microsoft.com/office/2006/metadata/properties"/>
    <ds:schemaRef ds:uri="http://purl.org/dc/dcmitype/"/>
    <ds:schemaRef ds:uri="44e01db2-3338-46ec-93f4-8affb512daca"/>
  </ds:schemaRefs>
</ds:datastoreItem>
</file>

<file path=customXml/itemProps3.xml><?xml version="1.0" encoding="utf-8"?>
<ds:datastoreItem xmlns:ds="http://schemas.openxmlformats.org/officeDocument/2006/customXml" ds:itemID="{9EBABE8E-801E-4F64-9EA3-87F4066A53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e01db2-3338-46ec-93f4-8affb512daca"/>
    <ds:schemaRef ds:uri="341067ac-63c0-4f12-9c13-5ddbca57f7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3 - DQE Valorisé</vt:lpstr>
      <vt:lpstr>Lot 3 -BPU</vt:lpstr>
      <vt:lpstr>'Lot 3 - DQE Valorisé'!Zone_d_impression</vt:lpstr>
      <vt:lpstr>'Lot 3 -BPU'!Zone_d_impression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GUIBORAT Eve</dc:creator>
  <cp:lastModifiedBy>CLOWEZ Lou-Anne</cp:lastModifiedBy>
  <cp:lastPrinted>2025-08-05T07:17:07Z</cp:lastPrinted>
  <dcterms:created xsi:type="dcterms:W3CDTF">2025-06-04T08:26:08Z</dcterms:created>
  <dcterms:modified xsi:type="dcterms:W3CDTF">2025-08-08T09:57:09Z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0x0101000CE463B1DF65964FAC4B3FA8BBC5CE7C</vt:lpwstr>
  </property>
  <property fmtid="{D5CDD505-2E9C-101B-9397-08002B2CF9AE}" pid="3" name="MediaServiceImageTags">
    <vt:lpwstr/>
  </property>
</Properties>
</file>